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Students" sheetId="2" r:id="rId2"/>
    <sheet name="Attendance" sheetId="3" r:id="rId3"/>
    <sheet name="Fe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 mmm yyyy"/>
    <numFmt numFmtId="165" formatCode="&quot;S$&quot;#,##0.00"/>
  </numFmts>
  <fonts count="4">
    <font>
      <sz val="11"/>
      <name val="Calibri"/>
    </font>
    <font>
      <b/>
      <sz val="11"/>
      <color rgb="FFFFFFFF"/>
      <name val="Calibri"/>
    </font>
    <font>
      <i/>
      <sz val="10"/>
      <color rgb="FF65676B"/>
      <name val="Calibri"/>
    </font>
    <font>
      <b/>
      <sz val="16"/>
      <color rgb="FF0866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66FF"/>
        <bgColor indexed="64"/>
      </patternFill>
    </fill>
    <fill>
      <patternFill patternType="solid">
        <fgColor rgb="FFFFF7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  <xf numFmtId="164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0" customWidth="1"/>
  </cols>
  <sheetData>
    <row r="1">
      <c r="A1" s="5" t="inlineStr">
        <is>
          <t xml:space="preserve">Tuition tracker — free template from TuitionCRM</t>
        </is>
      </c>
    </row>
    <row r="3">
      <c r="A3" s="0" t="inlineStr">
        <is>
          <t xml:space="preserve">1. Students tab: one row per student, with the parent's contact and your rate. Delete the 3 example rows.</t>
        </is>
      </c>
    </row>
    <row r="4">
      <c r="A4" s="0" t="inlineStr">
        <is>
          <t xml:space="preserve">2. Attendance tab: after each lesson, add a row — the date, the student's name (exactly as on Students) and what happened.</t>
        </is>
      </c>
    </row>
    <row r="5">
      <c r="A5" s="4" t="inlineStr">
        <is>
          <t xml:space="preserve">   Taught = billed · Make-up owed = missed but you owe them a lesson (not billed) · Cancelled = not billed, nothing owed.</t>
        </is>
      </c>
    </row>
    <row r="6">
      <c r="A6" s="4" t="inlineStr">
        <is>
          <t xml:space="preserve">   When a make-up is taught, add it as Taught, and write Yes under Make-up done on the original row.</t>
        </is>
      </c>
    </row>
    <row r="7">
      <c r="A7" s="0" t="inlineStr">
        <is>
          <t xml:space="preserve">3. Fees tab: type the first day of the month in the yellow box. Lessons, amount due and make-ups owed work themselves out.</t>
        </is>
      </c>
    </row>
    <row r="8">
      <c r="A8" s="4" t="inlineStr">
        <is>
          <t xml:space="preserve">   Type what each parent paid and when. Still owed and Status update by themselves. Start a new month by changing the date.</t>
        </is>
      </c>
    </row>
    <row r="10">
      <c r="A10" s="0" t="inlineStr">
        <is>
          <t xml:space="preserve">Using Google Sheets? Upload this file to Google Drive and open it — the formulas and drop-downs keep working.</t>
        </is>
      </c>
    </row>
    <row r="12">
      <c r="A12" s="0" t="inlineStr">
        <is>
          <t xml:space="preserve">Outgrown the spreadsheet? TuitionCRM builds invoices with your PayNow QR, tracks make-ups and reminds parents for you.</t>
        </is>
      </c>
    </row>
    <row r="13">
      <c r="A13" s="0" t="inlineStr">
        <is>
          <t xml:space="preserve">You can import this Students tab straight in: tuitioncrm.com → Students → Import. Free for up to 5 students.</t>
        </is>
      </c>
    </row>
    <row r="14">
      <c r="A14" s="4" t="inlineStr">
        <is>
          <t xml:space="preserve">https://tuitioncrm.com/tools/tuition-tracker-template/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9" customWidth="1"/>
    <col min="3" max="3" width="16" customWidth="1"/>
    <col min="4" max="4" width="16" customWidth="1"/>
    <col min="5" max="5" width="16" customWidth="1"/>
    <col min="6" max="6" width="16" customWidth="1"/>
    <col min="7" max="7" width="24" customWidth="1"/>
    <col min="8" max="8" width="20" customWidth="1"/>
    <col min="9" max="9" width="20" customWidth="1"/>
    <col min="10" max="10" width="14" customWidth="1"/>
    <col min="11" max="11" width="12" customWidth="1"/>
    <col min="12" max="12" width="10" customWidth="1"/>
    <col min="13" max="13" width="28" customWidth="1"/>
  </cols>
  <sheetData>
    <row r="1">
      <c r="A1" s="1" t="inlineStr">
        <is>
          <t xml:space="preserve">Student name</t>
        </is>
      </c>
      <c r="B1" s="1" t="inlineStr">
        <is>
          <t xml:space="preserve">Level</t>
        </is>
      </c>
      <c r="C1" s="1" t="inlineStr">
        <is>
          <t xml:space="preserve">School</t>
        </is>
      </c>
      <c r="D1" s="1" t="inlineStr">
        <is>
          <t xml:space="preserve">Subjects</t>
        </is>
      </c>
      <c r="E1" s="1" t="inlineStr">
        <is>
          <t xml:space="preserve">Parent name</t>
        </is>
      </c>
      <c r="F1" s="1" t="inlineStr">
        <is>
          <t xml:space="preserve">Parent phone</t>
        </is>
      </c>
      <c r="G1" s="1" t="inlineStr">
        <is>
          <t xml:space="preserve">Parent email</t>
        </is>
      </c>
      <c r="H1" s="1" t="inlineStr">
        <is>
          <t xml:space="preserve">1-to-1 rate (per hour)</t>
        </is>
      </c>
      <c r="I1" s="1" t="inlineStr">
        <is>
          <t xml:space="preserve">Lesson length (hours)</t>
        </is>
      </c>
      <c r="J1" s="1" t="inlineStr">
        <is>
          <t xml:space="preserve">Fee per lesson</t>
        </is>
      </c>
      <c r="K1" s="1" t="inlineStr">
        <is>
          <t xml:space="preserve">Lesson day</t>
        </is>
      </c>
      <c r="L1" s="1" t="inlineStr">
        <is>
          <t xml:space="preserve">Time</t>
        </is>
      </c>
      <c r="M1" s="1" t="inlineStr">
        <is>
          <t xml:space="preserve">Notes</t>
        </is>
      </c>
    </row>
    <row r="2">
      <c r="A2" s="0" t="inlineStr">
        <is>
          <t xml:space="preserve">Ryan Tan (example)</t>
        </is>
      </c>
      <c r="B2" s="0" t="inlineStr">
        <is>
          <t xml:space="preserve">Sec 4</t>
        </is>
      </c>
      <c r="D2" s="0" t="inlineStr">
        <is>
          <t xml:space="preserve">A Maths</t>
        </is>
      </c>
      <c r="E2" s="0" t="inlineStr">
        <is>
          <t xml:space="preserve">Mrs Tan</t>
        </is>
      </c>
      <c r="F2" s="0" t="inlineStr">
        <is>
          <t xml:space="preserve">+65 8000 0001</t>
        </is>
      </c>
      <c r="H2" s="3">
        <v>60</v>
      </c>
      <c r="I2" s="0">
        <v>1.5</v>
      </c>
      <c r="J2" s="3">
        <f>IF(H2="","",H2*I2)</f>
      </c>
      <c r="K2" s="0" t="inlineStr">
        <is>
          <t xml:space="preserve">Tuesday</t>
        </is>
      </c>
      <c r="L2" s="0" t="inlineStr">
        <is>
          <t xml:space="preserve">5:00 pm</t>
        </is>
      </c>
      <c r="M2" s="0" t="inlineStr">
        <is>
          <t xml:space="preserve">Prelims in Aug</t>
        </is>
      </c>
    </row>
    <row r="3">
      <c r="A3" s="0" t="inlineStr">
        <is>
          <t xml:space="preserve">Chloe Lim (example)</t>
        </is>
      </c>
      <c r="B3" s="0" t="inlineStr">
        <is>
          <t xml:space="preserve">P6</t>
        </is>
      </c>
      <c r="D3" s="0" t="inlineStr">
        <is>
          <t xml:space="preserve">Science</t>
        </is>
      </c>
      <c r="E3" s="0" t="inlineStr">
        <is>
          <t xml:space="preserve">Mr Lim</t>
        </is>
      </c>
      <c r="F3" s="0" t="inlineStr">
        <is>
          <t xml:space="preserve">+65 8000 0002</t>
        </is>
      </c>
      <c r="H3" s="3">
        <v>45</v>
      </c>
      <c r="I3" s="0">
        <v>1.5</v>
      </c>
      <c r="J3" s="3">
        <f>IF(H3="","",H3*I3)</f>
      </c>
      <c r="K3" s="0" t="inlineStr">
        <is>
          <t xml:space="preserve">Saturday</t>
        </is>
      </c>
      <c r="L3" s="0" t="inlineStr">
        <is>
          <t xml:space="preserve">10:00 am</t>
        </is>
      </c>
    </row>
    <row r="4">
      <c r="A4" s="0" t="inlineStr">
        <is>
          <t xml:space="preserve">Aisha Rahman (example)</t>
        </is>
      </c>
      <c r="B4" s="0" t="inlineStr">
        <is>
          <t xml:space="preserve">JC1</t>
        </is>
      </c>
      <c r="D4" s="0" t="inlineStr">
        <is>
          <t xml:space="preserve">H2 Chemistry</t>
        </is>
      </c>
      <c r="E4" s="0" t="inlineStr">
        <is>
          <t xml:space="preserve">Mdm Rahman</t>
        </is>
      </c>
      <c r="F4" s="0" t="inlineStr">
        <is>
          <t xml:space="preserve">+65 8000 0003</t>
        </is>
      </c>
      <c r="H4" s="3">
        <v>80</v>
      </c>
      <c r="I4" s="0">
        <v>2</v>
      </c>
      <c r="J4" s="3">
        <f>IF(H4="","",H4*I4)</f>
      </c>
      <c r="K4" s="0" t="inlineStr">
        <is>
          <t xml:space="preserve">Thursday</t>
        </is>
      </c>
      <c r="L4" s="0" t="inlineStr">
        <is>
          <t xml:space="preserve">7:30 pm</t>
        </is>
      </c>
    </row>
    <row r="5">
      <c r="J5" s="3">
        <f>IF(H5="","",H5*I5)</f>
      </c>
    </row>
    <row r="6">
      <c r="J6" s="3">
        <f>IF(H6="","",H6*I6)</f>
      </c>
    </row>
    <row r="7">
      <c r="J7" s="3">
        <f>IF(H7="","",H7*I7)</f>
      </c>
    </row>
    <row r="8">
      <c r="J8" s="3">
        <f>IF(H8="","",H8*I8)</f>
      </c>
    </row>
    <row r="9">
      <c r="J9" s="3">
        <f>IF(H9="","",H9*I9)</f>
      </c>
    </row>
    <row r="10">
      <c r="J10" s="3">
        <f>IF(H10="","",H10*I10)</f>
      </c>
    </row>
    <row r="11">
      <c r="J11" s="3">
        <f>IF(H11="","",H11*I11)</f>
      </c>
    </row>
    <row r="12">
      <c r="J12" s="3">
        <f>IF(H12="","",H12*I12)</f>
      </c>
    </row>
    <row r="13">
      <c r="J13" s="3">
        <f>IF(H13="","",H13*I13)</f>
      </c>
    </row>
    <row r="14">
      <c r="J14" s="3">
        <f>IF(H14="","",H14*I14)</f>
      </c>
    </row>
    <row r="15">
      <c r="J15" s="3">
        <f>IF(H15="","",H15*I15)</f>
      </c>
    </row>
    <row r="16">
      <c r="J16" s="3">
        <f>IF(H16="","",H16*I16)</f>
      </c>
    </row>
    <row r="17">
      <c r="J17" s="3">
        <f>IF(H17="","",H17*I17)</f>
      </c>
    </row>
    <row r="18">
      <c r="J18" s="3">
        <f>IF(H18="","",H18*I18)</f>
      </c>
    </row>
    <row r="19">
      <c r="J19" s="3">
        <f>IF(H19="","",H19*I19)</f>
      </c>
    </row>
    <row r="20">
      <c r="J20" s="3">
        <f>IF(H20="","",H20*I20)</f>
      </c>
    </row>
    <row r="21">
      <c r="J21" s="3">
        <f>IF(H21="","",H21*I21)</f>
      </c>
    </row>
    <row r="22">
      <c r="J22" s="3">
        <f>IF(H22="","",H22*I22)</f>
      </c>
    </row>
    <row r="23">
      <c r="J23" s="3">
        <f>IF(H23="","",H23*I23)</f>
      </c>
    </row>
    <row r="24">
      <c r="J24" s="3">
        <f>IF(H24="","",H24*I24)</f>
      </c>
    </row>
    <row r="25">
      <c r="J25" s="3">
        <f>IF(H25="","",H25*I25)</f>
      </c>
    </row>
    <row r="26">
      <c r="J26" s="3">
        <f>IF(H26="","",H26*I26)</f>
      </c>
    </row>
    <row r="27">
      <c r="J27" s="3">
        <f>IF(H27="","",H27*I27)</f>
      </c>
    </row>
    <row r="28">
      <c r="J28" s="3">
        <f>IF(H28="","",H28*I28)</f>
      </c>
    </row>
    <row r="29">
      <c r="J29" s="3">
        <f>IF(H29="","",H29*I29)</f>
      </c>
    </row>
    <row r="30">
      <c r="J30" s="3">
        <f>IF(H30="","",H30*I30)</f>
      </c>
    </row>
    <row r="31">
      <c r="J31" s="3">
        <f>IF(H31="","",H31*I31)</f>
      </c>
    </row>
    <row r="32">
      <c r="J32" s="3">
        <f>IF(H32="","",H32*I32)</f>
      </c>
    </row>
    <row r="33">
      <c r="J33" s="3">
        <f>IF(H33="","",H33*I33)</f>
      </c>
    </row>
    <row r="34">
      <c r="J34" s="3">
        <f>IF(H34="","",H34*I34)</f>
      </c>
    </row>
    <row r="35">
      <c r="J35" s="3">
        <f>IF(H35="","",H35*I35)</f>
      </c>
    </row>
    <row r="36">
      <c r="J36" s="3">
        <f>IF(H36="","",H36*I36)</f>
      </c>
    </row>
    <row r="37">
      <c r="J37" s="3">
        <f>IF(H37="","",H37*I37)</f>
      </c>
    </row>
    <row r="38">
      <c r="J38" s="3">
        <f>IF(H38="","",H38*I38)</f>
      </c>
    </row>
    <row r="39">
      <c r="J39" s="3">
        <f>IF(H39="","",H39*I39)</f>
      </c>
    </row>
    <row r="40">
      <c r="J40" s="3">
        <f>IF(H40="","",H40*I40)</f>
      </c>
    </row>
    <row r="41">
      <c r="J41" s="3">
        <f>IF(H41="","",H41*I41)</f>
      </c>
    </row>
    <row r="42">
      <c r="J42" s="3">
        <f>IF(H42="","",H42*I42)</f>
      </c>
    </row>
    <row r="43">
      <c r="J43" s="3">
        <f>IF(H43="","",H43*I43)</f>
      </c>
    </row>
    <row r="44">
      <c r="J44" s="3">
        <f>IF(H44="","",H44*I44)</f>
      </c>
    </row>
    <row r="45">
      <c r="J45" s="3">
        <f>IF(H45="","",H45*I45)</f>
      </c>
    </row>
    <row r="46">
      <c r="J46" s="3">
        <f>IF(H46="","",H46*I46)</f>
      </c>
    </row>
    <row r="47">
      <c r="J47" s="3">
        <f>IF(H47="","",H47*I47)</f>
      </c>
    </row>
    <row r="48">
      <c r="J48" s="3">
        <f>IF(H48="","",H48*I48)</f>
      </c>
    </row>
    <row r="49">
      <c r="J49" s="3">
        <f>IF(H49="","",H49*I49)</f>
      </c>
    </row>
    <row r="50">
      <c r="J50" s="3">
        <f>IF(H50="","",H50*I50)</f>
      </c>
    </row>
    <row r="51">
      <c r="J51" s="3">
        <f>IF(H51="","",H51*I51)</f>
      </c>
    </row>
    <row r="52">
      <c r="J52" s="3">
        <f>IF(H52="","",H52*I52)</f>
      </c>
    </row>
    <row r="53">
      <c r="J53" s="3">
        <f>IF(H53="","",H53*I53)</f>
      </c>
    </row>
    <row r="54">
      <c r="J54" s="3">
        <f>IF(H54="","",H54*I54)</f>
      </c>
    </row>
    <row r="55">
      <c r="J55" s="3">
        <f>IF(H55="","",H55*I55)</f>
      </c>
    </row>
    <row r="56">
      <c r="J56" s="3">
        <f>IF(H56="","",H56*I56)</f>
      </c>
    </row>
    <row r="57">
      <c r="J57" s="3">
        <f>IF(H57="","",H57*I57)</f>
      </c>
    </row>
    <row r="58">
      <c r="J58" s="3">
        <f>IF(H58="","",H58*I58)</f>
      </c>
    </row>
    <row r="59">
      <c r="J59" s="3">
        <f>IF(H59="","",H59*I59)</f>
      </c>
    </row>
    <row r="60">
      <c r="J60" s="3">
        <f>IF(H60="","",H60*I60)</f>
      </c>
    </row>
    <row r="61">
      <c r="J61" s="3">
        <f>IF(H61="","",H61*I61)</f>
      </c>
    </row>
    <row r="62">
      <c r="J62" s="3">
        <f>IF(H62="","",H62*I62)</f>
      </c>
    </row>
    <row r="63">
      <c r="J63" s="3">
        <f>IF(H63="","",H63*I63)</f>
      </c>
    </row>
    <row r="64">
      <c r="J64" s="3">
        <f>IF(H64="","",H64*I64)</f>
      </c>
    </row>
    <row r="65">
      <c r="J65" s="3">
        <f>IF(H65="","",H65*I65)</f>
      </c>
    </row>
    <row r="66">
      <c r="J66" s="3">
        <f>IF(H66="","",H66*I66)</f>
      </c>
    </row>
    <row r="67">
      <c r="J67" s="3">
        <f>IF(H67="","",H67*I67)</f>
      </c>
    </row>
    <row r="68">
      <c r="J68" s="3">
        <f>IF(H68="","",H68*I68)</f>
      </c>
    </row>
    <row r="69">
      <c r="J69" s="3">
        <f>IF(H69="","",H69*I69)</f>
      </c>
    </row>
    <row r="70">
      <c r="J70" s="3">
        <f>IF(H70="","",H70*I70)</f>
      </c>
    </row>
    <row r="71">
      <c r="J71" s="3">
        <f>IF(H71="","",H71*I71)</f>
      </c>
    </row>
    <row r="72">
      <c r="J72" s="3">
        <f>IF(H72="","",H72*I72)</f>
      </c>
    </row>
    <row r="73">
      <c r="J73" s="3">
        <f>IF(H73="","",H73*I73)</f>
      </c>
    </row>
    <row r="74">
      <c r="J74" s="3">
        <f>IF(H74="","",H74*I74)</f>
      </c>
    </row>
    <row r="75">
      <c r="J75" s="3">
        <f>IF(H75="","",H75*I75)</f>
      </c>
    </row>
    <row r="76">
      <c r="J76" s="3">
        <f>IF(H76="","",H76*I76)</f>
      </c>
    </row>
    <row r="77">
      <c r="J77" s="3">
        <f>IF(H77="","",H77*I77)</f>
      </c>
    </row>
    <row r="78">
      <c r="J78" s="3">
        <f>IF(H78="","",H78*I78)</f>
      </c>
    </row>
    <row r="79">
      <c r="J79" s="3">
        <f>IF(H79="","",H79*I79)</f>
      </c>
    </row>
    <row r="80">
      <c r="J80" s="3">
        <f>IF(H80="","",H80*I80)</f>
      </c>
    </row>
    <row r="81">
      <c r="J81" s="3">
        <f>IF(H81="","",H81*I81)</f>
      </c>
    </row>
    <row r="82">
      <c r="J82" s="3">
        <f>IF(H82="","",H82*I82)</f>
      </c>
    </row>
    <row r="83">
      <c r="J83" s="3">
        <f>IF(H83="","",H83*I83)</f>
      </c>
    </row>
    <row r="84">
      <c r="J84" s="3">
        <f>IF(H84="","",H84*I84)</f>
      </c>
    </row>
    <row r="85">
      <c r="J85" s="3">
        <f>IF(H85="","",H85*I85)</f>
      </c>
    </row>
    <row r="86">
      <c r="J86" s="3">
        <f>IF(H86="","",H86*I86)</f>
      </c>
    </row>
    <row r="87">
      <c r="J87" s="3">
        <f>IF(H87="","",H87*I87)</f>
      </c>
    </row>
    <row r="88">
      <c r="J88" s="3">
        <f>IF(H88="","",H88*I88)</f>
      </c>
    </row>
    <row r="89">
      <c r="J89" s="3">
        <f>IF(H89="","",H89*I89)</f>
      </c>
    </row>
    <row r="90">
      <c r="J90" s="3">
        <f>IF(H90="","",H90*I90)</f>
      </c>
    </row>
    <row r="91">
      <c r="J91" s="3">
        <f>IF(H91="","",H91*I91)</f>
      </c>
    </row>
    <row r="92">
      <c r="J92" s="3">
        <f>IF(H92="","",H92*I92)</f>
      </c>
    </row>
    <row r="93">
      <c r="J93" s="3">
        <f>IF(H93="","",H93*I93)</f>
      </c>
    </row>
    <row r="94">
      <c r="J94" s="3">
        <f>IF(H94="","",H94*I94)</f>
      </c>
    </row>
    <row r="95">
      <c r="J95" s="3">
        <f>IF(H95="","",H95*I95)</f>
      </c>
    </row>
    <row r="96">
      <c r="J96" s="3">
        <f>IF(H96="","",H96*I96)</f>
      </c>
    </row>
    <row r="97">
      <c r="J97" s="3">
        <f>IF(H97="","",H97*I97)</f>
      </c>
    </row>
    <row r="98">
      <c r="J98" s="3">
        <f>IF(H98="","",H98*I98)</f>
      </c>
    </row>
    <row r="99">
      <c r="J99" s="3">
        <f>IF(H99="","",H99*I99)</f>
      </c>
    </row>
    <row r="100">
      <c r="J100" s="3">
        <f>IF(H100="","",H100*I100)</f>
      </c>
    </row>
    <row r="101">
      <c r="J101" s="3">
        <f>IF(H101="","",H101*I101)</f>
      </c>
    </row>
    <row r="102">
      <c r="J102" s="3">
        <f>IF(H102="","",H102*I102)</f>
      </c>
    </row>
    <row r="103">
      <c r="J103" s="3">
        <f>IF(H103="","",H103*I103)</f>
      </c>
    </row>
    <row r="104">
      <c r="J104" s="3">
        <f>IF(H104="","",H104*I104)</f>
      </c>
    </row>
    <row r="105">
      <c r="J105" s="3">
        <f>IF(H105="","",H105*I105)</f>
      </c>
    </row>
    <row r="106">
      <c r="J106" s="3">
        <f>IF(H106="","",H106*I106)</f>
      </c>
    </row>
    <row r="107">
      <c r="J107" s="3">
        <f>IF(H107="","",H107*I107)</f>
      </c>
    </row>
    <row r="108">
      <c r="J108" s="3">
        <f>IF(H108="","",H108*I108)</f>
      </c>
    </row>
    <row r="109">
      <c r="J109" s="3">
        <f>IF(H109="","",H109*I109)</f>
      </c>
    </row>
    <row r="110">
      <c r="J110" s="3">
        <f>IF(H110="","",H110*I110)</f>
      </c>
    </row>
    <row r="111">
      <c r="J111" s="3">
        <f>IF(H111="","",H111*I111)</f>
      </c>
    </row>
    <row r="112">
      <c r="J112" s="3">
        <f>IF(H112="","",H112*I112)</f>
      </c>
    </row>
    <row r="113">
      <c r="J113" s="3">
        <f>IF(H113="","",H113*I113)</f>
      </c>
    </row>
    <row r="114">
      <c r="J114" s="3">
        <f>IF(H114="","",H114*I114)</f>
      </c>
    </row>
    <row r="115">
      <c r="J115" s="3">
        <f>IF(H115="","",H115*I115)</f>
      </c>
    </row>
    <row r="116">
      <c r="J116" s="3">
        <f>IF(H116="","",H116*I116)</f>
      </c>
    </row>
    <row r="117">
      <c r="J117" s="3">
        <f>IF(H117="","",H117*I117)</f>
      </c>
    </row>
    <row r="118">
      <c r="J118" s="3">
        <f>IF(H118="","",H118*I118)</f>
      </c>
    </row>
    <row r="119">
      <c r="J119" s="3">
        <f>IF(H119="","",H119*I119)</f>
      </c>
    </row>
    <row r="120">
      <c r="J120" s="3">
        <f>IF(H120="","",H120*I120)</f>
      </c>
    </row>
    <row r="121">
      <c r="J121" s="3">
        <f>IF(H121="","",H121*I121)</f>
      </c>
    </row>
    <row r="122">
      <c r="J122" s="3">
        <f>IF(H122="","",H122*I122)</f>
      </c>
    </row>
    <row r="123">
      <c r="J123" s="3">
        <f>IF(H123="","",H123*I123)</f>
      </c>
    </row>
    <row r="124">
      <c r="J124" s="3">
        <f>IF(H124="","",H124*I124)</f>
      </c>
    </row>
    <row r="125">
      <c r="J125" s="3">
        <f>IF(H125="","",H125*I125)</f>
      </c>
    </row>
    <row r="126">
      <c r="J126" s="3">
        <f>IF(H126="","",H126*I126)</f>
      </c>
    </row>
    <row r="127">
      <c r="J127" s="3">
        <f>IF(H127="","",H127*I127)</f>
      </c>
    </row>
    <row r="128">
      <c r="J128" s="3">
        <f>IF(H128="","",H128*I128)</f>
      </c>
    </row>
    <row r="129">
      <c r="J129" s="3">
        <f>IF(H129="","",H129*I129)</f>
      </c>
    </row>
    <row r="130">
      <c r="J130" s="3">
        <f>IF(H130="","",H130*I130)</f>
      </c>
    </row>
    <row r="131">
      <c r="J131" s="3">
        <f>IF(H131="","",H131*I131)</f>
      </c>
    </row>
    <row r="132">
      <c r="J132" s="3">
        <f>IF(H132="","",H132*I132)</f>
      </c>
    </row>
    <row r="133">
      <c r="J133" s="3">
        <f>IF(H133="","",H133*I133)</f>
      </c>
    </row>
    <row r="134">
      <c r="J134" s="3">
        <f>IF(H134="","",H134*I134)</f>
      </c>
    </row>
    <row r="135">
      <c r="J135" s="3">
        <f>IF(H135="","",H135*I135)</f>
      </c>
    </row>
    <row r="136">
      <c r="J136" s="3">
        <f>IF(H136="","",H136*I136)</f>
      </c>
    </row>
    <row r="137">
      <c r="J137" s="3">
        <f>IF(H137="","",H137*I137)</f>
      </c>
    </row>
    <row r="138">
      <c r="J138" s="3">
        <f>IF(H138="","",H138*I138)</f>
      </c>
    </row>
    <row r="139">
      <c r="J139" s="3">
        <f>IF(H139="","",H139*I139)</f>
      </c>
    </row>
    <row r="140">
      <c r="J140" s="3">
        <f>IF(H140="","",H140*I140)</f>
      </c>
    </row>
    <row r="141">
      <c r="J141" s="3">
        <f>IF(H141="","",H141*I141)</f>
      </c>
    </row>
    <row r="142">
      <c r="J142" s="3">
        <f>IF(H142="","",H142*I142)</f>
      </c>
    </row>
    <row r="143">
      <c r="J143" s="3">
        <f>IF(H143="","",H143*I143)</f>
      </c>
    </row>
    <row r="144">
      <c r="J144" s="3">
        <f>IF(H144="","",H144*I144)</f>
      </c>
    </row>
    <row r="145">
      <c r="J145" s="3">
        <f>IF(H145="","",H145*I145)</f>
      </c>
    </row>
    <row r="146">
      <c r="J146" s="3">
        <f>IF(H146="","",H146*I146)</f>
      </c>
    </row>
    <row r="147">
      <c r="J147" s="3">
        <f>IF(H147="","",H147*I147)</f>
      </c>
    </row>
    <row r="148">
      <c r="J148" s="3">
        <f>IF(H148="","",H148*I148)</f>
      </c>
    </row>
    <row r="149">
      <c r="J149" s="3">
        <f>IF(H149="","",H149*I149)</f>
      </c>
    </row>
    <row r="150">
      <c r="J150" s="3">
        <f>IF(H150="","",H150*I150)</f>
      </c>
    </row>
    <row r="151">
      <c r="J151" s="3">
        <f>IF(H151="","",H151*I151)</f>
      </c>
    </row>
    <row r="152">
      <c r="J152" s="3">
        <f>IF(H152="","",H152*I152)</f>
      </c>
    </row>
    <row r="153">
      <c r="J153" s="3">
        <f>IF(H153="","",H153*I153)</f>
      </c>
    </row>
    <row r="154">
      <c r="J154" s="3">
        <f>IF(H154="","",H154*I154)</f>
      </c>
    </row>
    <row r="155">
      <c r="J155" s="3">
        <f>IF(H155="","",H155*I155)</f>
      </c>
    </row>
    <row r="156">
      <c r="J156" s="3">
        <f>IF(H156="","",H156*I156)</f>
      </c>
    </row>
    <row r="157">
      <c r="J157" s="3">
        <f>IF(H157="","",H157*I157)</f>
      </c>
    </row>
    <row r="158">
      <c r="J158" s="3">
        <f>IF(H158="","",H158*I158)</f>
      </c>
    </row>
    <row r="159">
      <c r="J159" s="3">
        <f>IF(H159="","",H159*I159)</f>
      </c>
    </row>
    <row r="160">
      <c r="J160" s="3">
        <f>IF(H160="","",H160*I160)</f>
      </c>
    </row>
    <row r="161">
      <c r="J161" s="3">
        <f>IF(H161="","",H161*I161)</f>
      </c>
    </row>
    <row r="162">
      <c r="J162" s="3">
        <f>IF(H162="","",H162*I162)</f>
      </c>
    </row>
    <row r="163">
      <c r="J163" s="3">
        <f>IF(H163="","",H163*I163)</f>
      </c>
    </row>
    <row r="164">
      <c r="J164" s="3">
        <f>IF(H164="","",H164*I164)</f>
      </c>
    </row>
    <row r="165">
      <c r="J165" s="3">
        <f>IF(H165="","",H165*I165)</f>
      </c>
    </row>
    <row r="166">
      <c r="J166" s="3">
        <f>IF(H166="","",H166*I166)</f>
      </c>
    </row>
    <row r="167">
      <c r="J167" s="3">
        <f>IF(H167="","",H167*I167)</f>
      </c>
    </row>
    <row r="168">
      <c r="J168" s="3">
        <f>IF(H168="","",H168*I168)</f>
      </c>
    </row>
    <row r="169">
      <c r="J169" s="3">
        <f>IF(H169="","",H169*I169)</f>
      </c>
    </row>
    <row r="170">
      <c r="J170" s="3">
        <f>IF(H170="","",H170*I170)</f>
      </c>
    </row>
    <row r="171">
      <c r="J171" s="3">
        <f>IF(H171="","",H171*I171)</f>
      </c>
    </row>
    <row r="172">
      <c r="J172" s="3">
        <f>IF(H172="","",H172*I172)</f>
      </c>
    </row>
    <row r="173">
      <c r="J173" s="3">
        <f>IF(H173="","",H173*I173)</f>
      </c>
    </row>
    <row r="174">
      <c r="J174" s="3">
        <f>IF(H174="","",H174*I174)</f>
      </c>
    </row>
    <row r="175">
      <c r="J175" s="3">
        <f>IF(H175="","",H175*I175)</f>
      </c>
    </row>
    <row r="176">
      <c r="J176" s="3">
        <f>IF(H176="","",H176*I176)</f>
      </c>
    </row>
    <row r="177">
      <c r="J177" s="3">
        <f>IF(H177="","",H177*I177)</f>
      </c>
    </row>
    <row r="178">
      <c r="J178" s="3">
        <f>IF(H178="","",H178*I178)</f>
      </c>
    </row>
    <row r="179">
      <c r="J179" s="3">
        <f>IF(H179="","",H179*I179)</f>
      </c>
    </row>
    <row r="180">
      <c r="J180" s="3">
        <f>IF(H180="","",H180*I180)</f>
      </c>
    </row>
    <row r="181">
      <c r="J181" s="3">
        <f>IF(H181="","",H181*I181)</f>
      </c>
    </row>
    <row r="182">
      <c r="J182" s="3">
        <f>IF(H182="","",H182*I182)</f>
      </c>
    </row>
    <row r="183">
      <c r="J183" s="3">
        <f>IF(H183="","",H183*I183)</f>
      </c>
    </row>
    <row r="184">
      <c r="J184" s="3">
        <f>IF(H184="","",H184*I184)</f>
      </c>
    </row>
    <row r="185">
      <c r="J185" s="3">
        <f>IF(H185="","",H185*I185)</f>
      </c>
    </row>
    <row r="186">
      <c r="J186" s="3">
        <f>IF(H186="","",H186*I186)</f>
      </c>
    </row>
    <row r="187">
      <c r="J187" s="3">
        <f>IF(H187="","",H187*I187)</f>
      </c>
    </row>
    <row r="188">
      <c r="J188" s="3">
        <f>IF(H188="","",H188*I188)</f>
      </c>
    </row>
    <row r="189">
      <c r="J189" s="3">
        <f>IF(H189="","",H189*I189)</f>
      </c>
    </row>
    <row r="190">
      <c r="J190" s="3">
        <f>IF(H190="","",H190*I190)</f>
      </c>
    </row>
    <row r="191">
      <c r="J191" s="3">
        <f>IF(H191="","",H191*I191)</f>
      </c>
    </row>
    <row r="192">
      <c r="J192" s="3">
        <f>IF(H192="","",H192*I192)</f>
      </c>
    </row>
    <row r="193">
      <c r="J193" s="3">
        <f>IF(H193="","",H193*I193)</f>
      </c>
    </row>
    <row r="194">
      <c r="J194" s="3">
        <f>IF(H194="","",H194*I194)</f>
      </c>
    </row>
    <row r="195">
      <c r="J195" s="3">
        <f>IF(H195="","",H195*I195)</f>
      </c>
    </row>
    <row r="196">
      <c r="J196" s="3">
        <f>IF(H196="","",H196*I196)</f>
      </c>
    </row>
    <row r="197">
      <c r="J197" s="3">
        <f>IF(H197="","",H197*I197)</f>
      </c>
    </row>
    <row r="198">
      <c r="J198" s="3">
        <f>IF(H198="","",H198*I198)</f>
      </c>
    </row>
    <row r="199">
      <c r="J199" s="3">
        <f>IF(H199="","",H199*I199)</f>
      </c>
    </row>
    <row r="200">
      <c r="J200" s="3">
        <f>IF(H200="","",H200*I200)</f>
      </c>
    </row>
    <row r="201">
      <c r="J201" s="3">
        <f>IF(H201="","",H201*I201)</f>
      </c>
    </row>
    <row r="202">
      <c r="J202" s="3">
        <f>IF(H202="","",H202*I202)</f>
      </c>
    </row>
    <row r="203">
      <c r="J203" s="3">
        <f>IF(H203="","",H203*I203)</f>
      </c>
    </row>
    <row r="204">
      <c r="J204" s="3">
        <f>IF(H204="","",H204*I204)</f>
      </c>
    </row>
    <row r="205">
      <c r="J205" s="3">
        <f>IF(H205="","",H205*I205)</f>
      </c>
    </row>
    <row r="206">
      <c r="J206" s="3">
        <f>IF(H206="","",H206*I206)</f>
      </c>
    </row>
    <row r="207">
      <c r="J207" s="3">
        <f>IF(H207="","",H207*I207)</f>
      </c>
    </row>
    <row r="208">
      <c r="J208" s="3">
        <f>IF(H208="","",H208*I208)</f>
      </c>
    </row>
    <row r="209">
      <c r="J209" s="3">
        <f>IF(H209="","",H209*I209)</f>
      </c>
    </row>
    <row r="210">
      <c r="J210" s="3">
        <f>IF(H210="","",H210*I210)</f>
      </c>
    </row>
    <row r="211">
      <c r="J211" s="3">
        <f>IF(H211="","",H211*I211)</f>
      </c>
    </row>
    <row r="212">
      <c r="J212" s="3">
        <f>IF(H212="","",H212*I212)</f>
      </c>
    </row>
    <row r="213">
      <c r="J213" s="3">
        <f>IF(H213="","",H213*I213)</f>
      </c>
    </row>
    <row r="214">
      <c r="J214" s="3">
        <f>IF(H214="","",H214*I214)</f>
      </c>
    </row>
    <row r="215">
      <c r="J215" s="3">
        <f>IF(H215="","",H215*I215)</f>
      </c>
    </row>
    <row r="216">
      <c r="J216" s="3">
        <f>IF(H216="","",H216*I216)</f>
      </c>
    </row>
    <row r="217">
      <c r="J217" s="3">
        <f>IF(H217="","",H217*I217)</f>
      </c>
    </row>
    <row r="218">
      <c r="J218" s="3">
        <f>IF(H218="","",H218*I218)</f>
      </c>
    </row>
    <row r="219">
      <c r="J219" s="3">
        <f>IF(H219="","",H219*I219)</f>
      </c>
    </row>
    <row r="220">
      <c r="J220" s="3">
        <f>IF(H220="","",H220*I220)</f>
      </c>
    </row>
    <row r="221">
      <c r="J221" s="3">
        <f>IF(H221="","",H221*I221)</f>
      </c>
    </row>
    <row r="222">
      <c r="J222" s="3">
        <f>IF(H222="","",H222*I222)</f>
      </c>
    </row>
    <row r="223">
      <c r="J223" s="3">
        <f>IF(H223="","",H223*I223)</f>
      </c>
    </row>
    <row r="224">
      <c r="J224" s="3">
        <f>IF(H224="","",H224*I224)</f>
      </c>
    </row>
    <row r="225">
      <c r="J225" s="3">
        <f>IF(H225="","",H225*I225)</f>
      </c>
    </row>
    <row r="226">
      <c r="J226" s="3">
        <f>IF(H226="","",H226*I226)</f>
      </c>
    </row>
    <row r="227">
      <c r="J227" s="3">
        <f>IF(H227="","",H227*I227)</f>
      </c>
    </row>
    <row r="228">
      <c r="J228" s="3">
        <f>IF(H228="","",H228*I228)</f>
      </c>
    </row>
    <row r="229">
      <c r="J229" s="3">
        <f>IF(H229="","",H229*I229)</f>
      </c>
    </row>
    <row r="230">
      <c r="J230" s="3">
        <f>IF(H230="","",H230*I230)</f>
      </c>
    </row>
    <row r="231">
      <c r="J231" s="3">
        <f>IF(H231="","",H231*I231)</f>
      </c>
    </row>
    <row r="232">
      <c r="J232" s="3">
        <f>IF(H232="","",H232*I232)</f>
      </c>
    </row>
    <row r="233">
      <c r="J233" s="3">
        <f>IF(H233="","",H233*I233)</f>
      </c>
    </row>
    <row r="234">
      <c r="J234" s="3">
        <f>IF(H234="","",H234*I234)</f>
      </c>
    </row>
    <row r="235">
      <c r="J235" s="3">
        <f>IF(H235="","",H235*I235)</f>
      </c>
    </row>
    <row r="236">
      <c r="J236" s="3">
        <f>IF(H236="","",H236*I236)</f>
      </c>
    </row>
    <row r="237">
      <c r="J237" s="3">
        <f>IF(H237="","",H237*I237)</f>
      </c>
    </row>
    <row r="238">
      <c r="J238" s="3">
        <f>IF(H238="","",H238*I238)</f>
      </c>
    </row>
    <row r="239">
      <c r="J239" s="3">
        <f>IF(H239="","",H239*I239)</f>
      </c>
    </row>
    <row r="240">
      <c r="J240" s="3">
        <f>IF(H240="","",H240*I240)</f>
      </c>
    </row>
    <row r="241">
      <c r="J241" s="3">
        <f>IF(H241="","",H241*I241)</f>
      </c>
    </row>
    <row r="242">
      <c r="J242" s="3">
        <f>IF(H242="","",H242*I242)</f>
      </c>
    </row>
    <row r="243">
      <c r="J243" s="3">
        <f>IF(H243="","",H243*I243)</f>
      </c>
    </row>
    <row r="244">
      <c r="J244" s="3">
        <f>IF(H244="","",H244*I244)</f>
      </c>
    </row>
    <row r="245">
      <c r="J245" s="3">
        <f>IF(H245="","",H245*I245)</f>
      </c>
    </row>
    <row r="246">
      <c r="J246" s="3">
        <f>IF(H246="","",H246*I246)</f>
      </c>
    </row>
    <row r="247">
      <c r="J247" s="3">
        <f>IF(H247="","",H247*I247)</f>
      </c>
    </row>
    <row r="248">
      <c r="J248" s="3">
        <f>IF(H248="","",H248*I248)</f>
      </c>
    </row>
    <row r="249">
      <c r="J249" s="3">
        <f>IF(H249="","",H249*I249)</f>
      </c>
    </row>
    <row r="250">
      <c r="J250" s="3">
        <f>IF(H250="","",H250*I250)</f>
      </c>
    </row>
    <row r="251">
      <c r="J251" s="3">
        <f>IF(H251="","",H251*I251)</f>
      </c>
    </row>
    <row r="252">
      <c r="J252" s="3">
        <f>IF(H252="","",H252*I252)</f>
      </c>
    </row>
    <row r="253">
      <c r="J253" s="3">
        <f>IF(H253="","",H253*I253)</f>
      </c>
    </row>
    <row r="254">
      <c r="J254" s="3">
        <f>IF(H254="","",H254*I254)</f>
      </c>
    </row>
    <row r="255">
      <c r="J255" s="3">
        <f>IF(H255="","",H255*I255)</f>
      </c>
    </row>
    <row r="256">
      <c r="J256" s="3">
        <f>IF(H256="","",H256*I256)</f>
      </c>
    </row>
    <row r="257">
      <c r="J257" s="3">
        <f>IF(H257="","",H257*I257)</f>
      </c>
    </row>
    <row r="258">
      <c r="J258" s="3">
        <f>IF(H258="","",H258*I258)</f>
      </c>
    </row>
    <row r="259">
      <c r="J259" s="3">
        <f>IF(H259="","",H259*I259)</f>
      </c>
    </row>
    <row r="260">
      <c r="J260" s="3">
        <f>IF(H260="","",H260*I260)</f>
      </c>
    </row>
    <row r="261">
      <c r="J261" s="3">
        <f>IF(H261="","",H261*I261)</f>
      </c>
    </row>
    <row r="262">
      <c r="J262" s="3">
        <f>IF(H262="","",H262*I262)</f>
      </c>
    </row>
    <row r="263">
      <c r="J263" s="3">
        <f>IF(H263="","",H263*I263)</f>
      </c>
    </row>
    <row r="264">
      <c r="J264" s="3">
        <f>IF(H264="","",H264*I264)</f>
      </c>
    </row>
    <row r="265">
      <c r="J265" s="3">
        <f>IF(H265="","",H265*I265)</f>
      </c>
    </row>
    <row r="266">
      <c r="J266" s="3">
        <f>IF(H266="","",H266*I266)</f>
      </c>
    </row>
    <row r="267">
      <c r="J267" s="3">
        <f>IF(H267="","",H267*I267)</f>
      </c>
    </row>
    <row r="268">
      <c r="J268" s="3">
        <f>IF(H268="","",H268*I268)</f>
      </c>
    </row>
    <row r="269">
      <c r="J269" s="3">
        <f>IF(H269="","",H269*I269)</f>
      </c>
    </row>
    <row r="270">
      <c r="J270" s="3">
        <f>IF(H270="","",H270*I270)</f>
      </c>
    </row>
    <row r="271">
      <c r="J271" s="3">
        <f>IF(H271="","",H271*I271)</f>
      </c>
    </row>
    <row r="272">
      <c r="J272" s="3">
        <f>IF(H272="","",H272*I272)</f>
      </c>
    </row>
    <row r="273">
      <c r="J273" s="3">
        <f>IF(H273="","",H273*I273)</f>
      </c>
    </row>
    <row r="274">
      <c r="J274" s="3">
        <f>IF(H274="","",H274*I274)</f>
      </c>
    </row>
    <row r="275">
      <c r="J275" s="3">
        <f>IF(H275="","",H275*I275)</f>
      </c>
    </row>
    <row r="276">
      <c r="J276" s="3">
        <f>IF(H276="","",H276*I276)</f>
      </c>
    </row>
    <row r="277">
      <c r="J277" s="3">
        <f>IF(H277="","",H277*I277)</f>
      </c>
    </row>
    <row r="278">
      <c r="J278" s="3">
        <f>IF(H278="","",H278*I278)</f>
      </c>
    </row>
    <row r="279">
      <c r="J279" s="3">
        <f>IF(H279="","",H279*I279)</f>
      </c>
    </row>
    <row r="280">
      <c r="J280" s="3">
        <f>IF(H280="","",H280*I280)</f>
      </c>
    </row>
    <row r="281">
      <c r="J281" s="3">
        <f>IF(H281="","",H281*I281)</f>
      </c>
    </row>
    <row r="282">
      <c r="J282" s="3">
        <f>IF(H282="","",H282*I282)</f>
      </c>
    </row>
    <row r="283">
      <c r="J283" s="3">
        <f>IF(H283="","",H283*I283)</f>
      </c>
    </row>
    <row r="284">
      <c r="J284" s="3">
        <f>IF(H284="","",H284*I284)</f>
      </c>
    </row>
    <row r="285">
      <c r="J285" s="3">
        <f>IF(H285="","",H285*I285)</f>
      </c>
    </row>
    <row r="286">
      <c r="J286" s="3">
        <f>IF(H286="","",H286*I286)</f>
      </c>
    </row>
    <row r="287">
      <c r="J287" s="3">
        <f>IF(H287="","",H287*I287)</f>
      </c>
    </row>
    <row r="288">
      <c r="J288" s="3">
        <f>IF(H288="","",H288*I288)</f>
      </c>
    </row>
    <row r="289">
      <c r="J289" s="3">
        <f>IF(H289="","",H289*I289)</f>
      </c>
    </row>
    <row r="290">
      <c r="J290" s="3">
        <f>IF(H290="","",H290*I290)</f>
      </c>
    </row>
    <row r="291">
      <c r="J291" s="3">
        <f>IF(H291="","",H291*I291)</f>
      </c>
    </row>
    <row r="292">
      <c r="J292" s="3">
        <f>IF(H292="","",H292*I292)</f>
      </c>
    </row>
    <row r="293">
      <c r="J293" s="3">
        <f>IF(H293="","",H293*I293)</f>
      </c>
    </row>
    <row r="294">
      <c r="J294" s="3">
        <f>IF(H294="","",H294*I294)</f>
      </c>
    </row>
    <row r="295">
      <c r="J295" s="3">
        <f>IF(H295="","",H295*I295)</f>
      </c>
    </row>
    <row r="296">
      <c r="J296" s="3">
        <f>IF(H296="","",H296*I296)</f>
      </c>
    </row>
    <row r="297">
      <c r="J297" s="3">
        <f>IF(H297="","",H297*I297)</f>
      </c>
    </row>
    <row r="298">
      <c r="J298" s="3">
        <f>IF(H298="","",H298*I298)</f>
      </c>
    </row>
    <row r="299">
      <c r="J299" s="3">
        <f>IF(H299="","",H299*I299)</f>
      </c>
    </row>
    <row r="300">
      <c r="J300" s="3">
        <f>IF(H300="","",H300*I300)</f>
      </c>
    </row>
    <row r="301">
      <c r="J301" s="3">
        <f>IF(H301="","",H301*I301)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16" customWidth="1"/>
    <col min="4" max="4" width="15" customWidth="1"/>
    <col min="5" max="5" width="32" customWidth="1"/>
  </cols>
  <sheetData>
    <row r="1">
      <c r="A1" s="1" t="inlineStr">
        <is>
          <t xml:space="preserve">Date</t>
        </is>
      </c>
      <c r="B1" s="1" t="inlineStr">
        <is>
          <t xml:space="preserve">Student name</t>
        </is>
      </c>
      <c r="C1" s="1" t="inlineStr">
        <is>
          <t xml:space="preserve">Status</t>
        </is>
      </c>
      <c r="D1" s="1" t="inlineStr">
        <is>
          <t xml:space="preserve">Make-up done?</t>
        </is>
      </c>
      <c r="E1" s="1" t="inlineStr">
        <is>
          <t xml:space="preserve">Notes</t>
        </is>
      </c>
    </row>
    <row r="2">
      <c r="A2" s="2">
        <v>46298</v>
      </c>
      <c r="B2" s="0" t="inlineStr">
        <is>
          <t xml:space="preserve">Chloe Lim (example)</t>
        </is>
      </c>
      <c r="C2" s="0" t="inlineStr">
        <is>
          <t xml:space="preserve">Taught</t>
        </is>
      </c>
    </row>
    <row r="3">
      <c r="A3" s="2">
        <v>46301</v>
      </c>
      <c r="B3" s="0" t="inlineStr">
        <is>
          <t xml:space="preserve">Ryan Tan (example)</t>
        </is>
      </c>
      <c r="C3" s="0" t="inlineStr">
        <is>
          <t xml:space="preserve">Taught</t>
        </is>
      </c>
    </row>
    <row r="4">
      <c r="A4" s="2">
        <v>46303</v>
      </c>
      <c r="B4" s="0" t="inlineStr">
        <is>
          <t xml:space="preserve">Aisha Rahman (example)</t>
        </is>
      </c>
      <c r="C4" s="0" t="inlineStr">
        <is>
          <t xml:space="preserve">Taught</t>
        </is>
      </c>
    </row>
    <row r="5">
      <c r="A5" s="2">
        <v>46305</v>
      </c>
      <c r="B5" s="0" t="inlineStr">
        <is>
          <t xml:space="preserve">Chloe Lim (example)</t>
        </is>
      </c>
      <c r="C5" s="0" t="inlineStr">
        <is>
          <t xml:space="preserve">Make-up owed</t>
        </is>
      </c>
      <c r="E5" s="0" t="inlineStr">
        <is>
          <t xml:space="preserve">Sick</t>
        </is>
      </c>
    </row>
    <row r="6">
      <c r="A6" s="2">
        <v>46308</v>
      </c>
      <c r="B6" s="0" t="inlineStr">
        <is>
          <t xml:space="preserve">Ryan Tan (example)</t>
        </is>
      </c>
      <c r="C6" s="0" t="inlineStr">
        <is>
          <t xml:space="preserve">Taught</t>
        </is>
      </c>
    </row>
    <row r="7">
      <c r="A7" s="2">
        <v>46310</v>
      </c>
      <c r="B7" s="0" t="inlineStr">
        <is>
          <t xml:space="preserve">Aisha Rahman (example)</t>
        </is>
      </c>
      <c r="C7" s="0" t="inlineStr">
        <is>
          <t xml:space="preserve">Cancelled</t>
        </is>
      </c>
      <c r="E7" s="0" t="inlineStr">
        <is>
          <t xml:space="preserve">Cancelled the day before</t>
        </is>
      </c>
    </row>
    <row r="8">
      <c r="A8" s="2">
        <v>46312</v>
      </c>
      <c r="B8" s="0" t="inlineStr">
        <is>
          <t xml:space="preserve">Chloe Lim (example)</t>
        </is>
      </c>
      <c r="C8" s="0" t="inlineStr">
        <is>
          <t xml:space="preserve">Taught</t>
        </is>
      </c>
    </row>
    <row r="9">
      <c r="A9" s="2">
        <v>46315</v>
      </c>
      <c r="B9" s="0" t="inlineStr">
        <is>
          <t xml:space="preserve">Ryan Tan (example)</t>
        </is>
      </c>
      <c r="C9" s="0" t="inlineStr">
        <is>
          <t xml:space="preserve">Taught</t>
        </is>
      </c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</sheetData>
  <dataValidations count="2">
    <dataValidation type="list" allowBlank="1" showErrorMessage="1" sqref="C2:C301">
      <formula1>"Taught,Make-up owed,Cancelled"</formula1>
    </dataValidation>
    <dataValidation type="list" allowBlank="1" showErrorMessage="1" sqref="D2:D301">
      <formula1>"Yes"</formula1>
    </dataValidation>
  </dataValidations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24" customWidth="1"/>
    <col min="2" max="2" width="15" customWidth="1"/>
    <col min="3" max="3" width="15" customWidth="1"/>
    <col min="4" max="4" width="14" customWidth="1"/>
    <col min="5" max="5" width="14" customWidth="1"/>
    <col min="6" max="6" width="14" customWidth="1"/>
    <col min="7" max="7" width="13" customWidth="1"/>
    <col min="8" max="8" width="12" customWidth="1"/>
    <col min="9" max="9" width="14" customWidth="1"/>
  </cols>
  <sheetData>
    <row r="1">
      <c r="A1" s="0" t="inlineStr">
        <is>
          <t xml:space="preserve">Month starting</t>
        </is>
      </c>
      <c r="B1" s="6">
        <v>46296</v>
      </c>
      <c r="C1" s="4" t="inlineStr">
        <is>
          <t xml:space="preserve">← type the first day of the month</t>
        </is>
      </c>
    </row>
    <row r="3">
      <c r="A3" s="1" t="inlineStr">
        <is>
          <t xml:space="preserve">Student name</t>
        </is>
      </c>
      <c r="B3" s="1" t="inlineStr">
        <is>
          <t xml:space="preserve">Lessons taught</t>
        </is>
      </c>
      <c r="C3" s="1" t="inlineStr">
        <is>
          <t xml:space="preserve">Fee per lesson</t>
        </is>
      </c>
      <c r="D3" s="1" t="inlineStr">
        <is>
          <t xml:space="preserve">Amount due</t>
        </is>
      </c>
      <c r="E3" s="1" t="inlineStr">
        <is>
          <t xml:space="preserve">Amount paid</t>
        </is>
      </c>
      <c r="F3" s="1" t="inlineStr">
        <is>
          <t xml:space="preserve">Date paid</t>
        </is>
      </c>
      <c r="G3" s="1" t="inlineStr">
        <is>
          <t xml:space="preserve">Still owed</t>
        </is>
      </c>
      <c r="H3" s="1" t="inlineStr">
        <is>
          <t xml:space="preserve">Status</t>
        </is>
      </c>
      <c r="I3" s="1" t="inlineStr">
        <is>
          <t xml:space="preserve">Make-ups owed</t>
        </is>
      </c>
    </row>
    <row r="4">
      <c r="A4" s="0">
        <f>IF(Students!A2="","",Students!A2)</f>
      </c>
      <c r="B4" s="0">
        <f>IF(A4="","",COUNTIFS(Attendance!$B:$B,A4,Attendance!$C:$C,"Taught",Attendance!$A:$A,"&gt;="&amp;$B$1,Attendance!$A:$A,"&lt;"&amp;EDATE($B$1,1)))</f>
      </c>
      <c r="C4" s="3">
        <f>IF(A4="","",IFERROR(VLOOKUP(A4,Students!$A:$J,10,FALSE),0))</f>
      </c>
      <c r="D4" s="3">
        <f>IF(A4="","",B4*C4)</f>
      </c>
      <c r="E4" s="3">
        <v>180</v>
      </c>
      <c r="F4" s="2">
        <v>46297</v>
      </c>
      <c r="G4" s="3">
        <f>IF(A4="","",D4-IF(E4="",0,E4))</f>
      </c>
      <c r="H4" s="0">
        <f>IF(A4="","",IF(D4=0,"No lessons",IF(G4&lt;=0,"Paid",IF(IF(E4="",0,E4)&gt;0,"Part paid","Unpaid"))))</f>
      </c>
      <c r="I4" s="0">
        <f>IF(A4="","",COUNTIFS(Attendance!$B:$B,A4,Attendance!$C:$C,"Make-up owed")-COUNTIFS(Attendance!$B:$B,A4,Attendance!$C:$C,"Make-up owed",Attendance!$D:$D,"Yes"))</f>
      </c>
    </row>
    <row r="5">
      <c r="A5" s="0">
        <f>IF(Students!A3="","",Students!A3)</f>
      </c>
      <c r="B5" s="0">
        <f>IF(A5="","",COUNTIFS(Attendance!$B:$B,A5,Attendance!$C:$C,"Taught",Attendance!$A:$A,"&gt;="&amp;$B$1,Attendance!$A:$A,"&lt;"&amp;EDATE($B$1,1)))</f>
      </c>
      <c r="C5" s="3">
        <f>IF(A5="","",IFERROR(VLOOKUP(A5,Students!$A:$J,10,FALSE),0))</f>
      </c>
      <c r="D5" s="3">
        <f>IF(A5="","",B5*C5)</f>
      </c>
      <c r="E5" s="3">
        <v>135</v>
      </c>
      <c r="F5" s="2">
        <v>46300</v>
      </c>
      <c r="G5" s="3">
        <f>IF(A5="","",D5-IF(E5="",0,E5))</f>
      </c>
      <c r="H5" s="0">
        <f>IF(A5="","",IF(D5=0,"No lessons",IF(G5&lt;=0,"Paid",IF(IF(E5="",0,E5)&gt;0,"Part paid","Unpaid"))))</f>
      </c>
      <c r="I5" s="0">
        <f>IF(A5="","",COUNTIFS(Attendance!$B:$B,A5,Attendance!$C:$C,"Make-up owed")-COUNTIFS(Attendance!$B:$B,A5,Attendance!$C:$C,"Make-up owed",Attendance!$D:$D,"Yes"))</f>
      </c>
    </row>
    <row r="6">
      <c r="A6" s="0">
        <f>IF(Students!A4="","",Students!A4)</f>
      </c>
      <c r="B6" s="0">
        <f>IF(A6="","",COUNTIFS(Attendance!$B:$B,A6,Attendance!$C:$C,"Taught",Attendance!$A:$A,"&gt;="&amp;$B$1,Attendance!$A:$A,"&lt;"&amp;EDATE($B$1,1)))</f>
      </c>
      <c r="C6" s="3">
        <f>IF(A6="","",IFERROR(VLOOKUP(A6,Students!$A:$J,10,FALSE),0))</f>
      </c>
      <c r="D6" s="3">
        <f>IF(A6="","",B6*C6)</f>
      </c>
      <c r="E6" s="3"/>
      <c r="F6" s="2"/>
      <c r="G6" s="3">
        <f>IF(A6="","",D6-IF(E6="",0,E6))</f>
      </c>
      <c r="H6" s="0">
        <f>IF(A6="","",IF(D6=0,"No lessons",IF(G6&lt;=0,"Paid",IF(IF(E6="",0,E6)&gt;0,"Part paid","Unpaid"))))</f>
      </c>
      <c r="I6" s="0">
        <f>IF(A6="","",COUNTIFS(Attendance!$B:$B,A6,Attendance!$C:$C,"Make-up owed")-COUNTIFS(Attendance!$B:$B,A6,Attendance!$C:$C,"Make-up owed",Attendance!$D:$D,"Yes"))</f>
      </c>
    </row>
    <row r="7">
      <c r="A7" s="0">
        <f>IF(Students!A5="","",Students!A5)</f>
      </c>
      <c r="B7" s="0">
        <f>IF(A7="","",COUNTIFS(Attendance!$B:$B,A7,Attendance!$C:$C,"Taught",Attendance!$A:$A,"&gt;="&amp;$B$1,Attendance!$A:$A,"&lt;"&amp;EDATE($B$1,1)))</f>
      </c>
      <c r="C7" s="3">
        <f>IF(A7="","",IFERROR(VLOOKUP(A7,Students!$A:$J,10,FALSE),0))</f>
      </c>
      <c r="D7" s="3">
        <f>IF(A7="","",B7*C7)</f>
      </c>
      <c r="E7" s="3"/>
      <c r="F7" s="2"/>
      <c r="G7" s="3">
        <f>IF(A7="","",D7-IF(E7="",0,E7))</f>
      </c>
      <c r="H7" s="0">
        <f>IF(A7="","",IF(D7=0,"No lessons",IF(G7&lt;=0,"Paid",IF(IF(E7="",0,E7)&gt;0,"Part paid","Unpaid"))))</f>
      </c>
      <c r="I7" s="0">
        <f>IF(A7="","",COUNTIFS(Attendance!$B:$B,A7,Attendance!$C:$C,"Make-up owed")-COUNTIFS(Attendance!$B:$B,A7,Attendance!$C:$C,"Make-up owed",Attendance!$D:$D,"Yes"))</f>
      </c>
    </row>
    <row r="8">
      <c r="A8" s="0">
        <f>IF(Students!A6="","",Students!A6)</f>
      </c>
      <c r="B8" s="0">
        <f>IF(A8="","",COUNTIFS(Attendance!$B:$B,A8,Attendance!$C:$C,"Taught",Attendance!$A:$A,"&gt;="&amp;$B$1,Attendance!$A:$A,"&lt;"&amp;EDATE($B$1,1)))</f>
      </c>
      <c r="C8" s="3">
        <f>IF(A8="","",IFERROR(VLOOKUP(A8,Students!$A:$J,10,FALSE),0))</f>
      </c>
      <c r="D8" s="3">
        <f>IF(A8="","",B8*C8)</f>
      </c>
      <c r="E8" s="3"/>
      <c r="F8" s="2"/>
      <c r="G8" s="3">
        <f>IF(A8="","",D8-IF(E8="",0,E8))</f>
      </c>
      <c r="H8" s="0">
        <f>IF(A8="","",IF(D8=0,"No lessons",IF(G8&lt;=0,"Paid",IF(IF(E8="",0,E8)&gt;0,"Part paid","Unpaid"))))</f>
      </c>
      <c r="I8" s="0">
        <f>IF(A8="","",COUNTIFS(Attendance!$B:$B,A8,Attendance!$C:$C,"Make-up owed")-COUNTIFS(Attendance!$B:$B,A8,Attendance!$C:$C,"Make-up owed",Attendance!$D:$D,"Yes"))</f>
      </c>
    </row>
    <row r="9">
      <c r="A9" s="0">
        <f>IF(Students!A7="","",Students!A7)</f>
      </c>
      <c r="B9" s="0">
        <f>IF(A9="","",COUNTIFS(Attendance!$B:$B,A9,Attendance!$C:$C,"Taught",Attendance!$A:$A,"&gt;="&amp;$B$1,Attendance!$A:$A,"&lt;"&amp;EDATE($B$1,1)))</f>
      </c>
      <c r="C9" s="3">
        <f>IF(A9="","",IFERROR(VLOOKUP(A9,Students!$A:$J,10,FALSE),0))</f>
      </c>
      <c r="D9" s="3">
        <f>IF(A9="","",B9*C9)</f>
      </c>
      <c r="E9" s="3"/>
      <c r="F9" s="2"/>
      <c r="G9" s="3">
        <f>IF(A9="","",D9-IF(E9="",0,E9))</f>
      </c>
      <c r="H9" s="0">
        <f>IF(A9="","",IF(D9=0,"No lessons",IF(G9&lt;=0,"Paid",IF(IF(E9="",0,E9)&gt;0,"Part paid","Unpaid"))))</f>
      </c>
      <c r="I9" s="0">
        <f>IF(A9="","",COUNTIFS(Attendance!$B:$B,A9,Attendance!$C:$C,"Make-up owed")-COUNTIFS(Attendance!$B:$B,A9,Attendance!$C:$C,"Make-up owed",Attendance!$D:$D,"Yes"))</f>
      </c>
    </row>
    <row r="10">
      <c r="A10" s="0">
        <f>IF(Students!A8="","",Students!A8)</f>
      </c>
      <c r="B10" s="0">
        <f>IF(A10="","",COUNTIFS(Attendance!$B:$B,A10,Attendance!$C:$C,"Taught",Attendance!$A:$A,"&gt;="&amp;$B$1,Attendance!$A:$A,"&lt;"&amp;EDATE($B$1,1)))</f>
      </c>
      <c r="C10" s="3">
        <f>IF(A10="","",IFERROR(VLOOKUP(A10,Students!$A:$J,10,FALSE),0))</f>
      </c>
      <c r="D10" s="3">
        <f>IF(A10="","",B10*C10)</f>
      </c>
      <c r="E10" s="3"/>
      <c r="F10" s="2"/>
      <c r="G10" s="3">
        <f>IF(A10="","",D10-IF(E10="",0,E10))</f>
      </c>
      <c r="H10" s="0">
        <f>IF(A10="","",IF(D10=0,"No lessons",IF(G10&lt;=0,"Paid",IF(IF(E10="",0,E10)&gt;0,"Part paid","Unpaid"))))</f>
      </c>
      <c r="I10" s="0">
        <f>IF(A10="","",COUNTIFS(Attendance!$B:$B,A10,Attendance!$C:$C,"Make-up owed")-COUNTIFS(Attendance!$B:$B,A10,Attendance!$C:$C,"Make-up owed",Attendance!$D:$D,"Yes"))</f>
      </c>
    </row>
    <row r="11">
      <c r="A11" s="0">
        <f>IF(Students!A9="","",Students!A9)</f>
      </c>
      <c r="B11" s="0">
        <f>IF(A11="","",COUNTIFS(Attendance!$B:$B,A11,Attendance!$C:$C,"Taught",Attendance!$A:$A,"&gt;="&amp;$B$1,Attendance!$A:$A,"&lt;"&amp;EDATE($B$1,1)))</f>
      </c>
      <c r="C11" s="3">
        <f>IF(A11="","",IFERROR(VLOOKUP(A11,Students!$A:$J,10,FALSE),0))</f>
      </c>
      <c r="D11" s="3">
        <f>IF(A11="","",B11*C11)</f>
      </c>
      <c r="E11" s="3"/>
      <c r="F11" s="2"/>
      <c r="G11" s="3">
        <f>IF(A11="","",D11-IF(E11="",0,E11))</f>
      </c>
      <c r="H11" s="0">
        <f>IF(A11="","",IF(D11=0,"No lessons",IF(G11&lt;=0,"Paid",IF(IF(E11="",0,E11)&gt;0,"Part paid","Unpaid"))))</f>
      </c>
      <c r="I11" s="0">
        <f>IF(A11="","",COUNTIFS(Attendance!$B:$B,A11,Attendance!$C:$C,"Make-up owed")-COUNTIFS(Attendance!$B:$B,A11,Attendance!$C:$C,"Make-up owed",Attendance!$D:$D,"Yes"))</f>
      </c>
    </row>
    <row r="12">
      <c r="A12" s="0">
        <f>IF(Students!A10="","",Students!A10)</f>
      </c>
      <c r="B12" s="0">
        <f>IF(A12="","",COUNTIFS(Attendance!$B:$B,A12,Attendance!$C:$C,"Taught",Attendance!$A:$A,"&gt;="&amp;$B$1,Attendance!$A:$A,"&lt;"&amp;EDATE($B$1,1)))</f>
      </c>
      <c r="C12" s="3">
        <f>IF(A12="","",IFERROR(VLOOKUP(A12,Students!$A:$J,10,FALSE),0))</f>
      </c>
      <c r="D12" s="3">
        <f>IF(A12="","",B12*C12)</f>
      </c>
      <c r="E12" s="3"/>
      <c r="F12" s="2"/>
      <c r="G12" s="3">
        <f>IF(A12="","",D12-IF(E12="",0,E12))</f>
      </c>
      <c r="H12" s="0">
        <f>IF(A12="","",IF(D12=0,"No lessons",IF(G12&lt;=0,"Paid",IF(IF(E12="",0,E12)&gt;0,"Part paid","Unpaid"))))</f>
      </c>
      <c r="I12" s="0">
        <f>IF(A12="","",COUNTIFS(Attendance!$B:$B,A12,Attendance!$C:$C,"Make-up owed")-COUNTIFS(Attendance!$B:$B,A12,Attendance!$C:$C,"Make-up owed",Attendance!$D:$D,"Yes"))</f>
      </c>
    </row>
    <row r="13">
      <c r="A13" s="0">
        <f>IF(Students!A11="","",Students!A11)</f>
      </c>
      <c r="B13" s="0">
        <f>IF(A13="","",COUNTIFS(Attendance!$B:$B,A13,Attendance!$C:$C,"Taught",Attendance!$A:$A,"&gt;="&amp;$B$1,Attendance!$A:$A,"&lt;"&amp;EDATE($B$1,1)))</f>
      </c>
      <c r="C13" s="3">
        <f>IF(A13="","",IFERROR(VLOOKUP(A13,Students!$A:$J,10,FALSE),0))</f>
      </c>
      <c r="D13" s="3">
        <f>IF(A13="","",B13*C13)</f>
      </c>
      <c r="E13" s="3"/>
      <c r="F13" s="2"/>
      <c r="G13" s="3">
        <f>IF(A13="","",D13-IF(E13="",0,E13))</f>
      </c>
      <c r="H13" s="0">
        <f>IF(A13="","",IF(D13=0,"No lessons",IF(G13&lt;=0,"Paid",IF(IF(E13="",0,E13)&gt;0,"Part paid","Unpaid"))))</f>
      </c>
      <c r="I13" s="0">
        <f>IF(A13="","",COUNTIFS(Attendance!$B:$B,A13,Attendance!$C:$C,"Make-up owed")-COUNTIFS(Attendance!$B:$B,A13,Attendance!$C:$C,"Make-up owed",Attendance!$D:$D,"Yes"))</f>
      </c>
    </row>
    <row r="14">
      <c r="A14" s="0">
        <f>IF(Students!A12="","",Students!A12)</f>
      </c>
      <c r="B14" s="0">
        <f>IF(A14="","",COUNTIFS(Attendance!$B:$B,A14,Attendance!$C:$C,"Taught",Attendance!$A:$A,"&gt;="&amp;$B$1,Attendance!$A:$A,"&lt;"&amp;EDATE($B$1,1)))</f>
      </c>
      <c r="C14" s="3">
        <f>IF(A14="","",IFERROR(VLOOKUP(A14,Students!$A:$J,10,FALSE),0))</f>
      </c>
      <c r="D14" s="3">
        <f>IF(A14="","",B14*C14)</f>
      </c>
      <c r="E14" s="3"/>
      <c r="F14" s="2"/>
      <c r="G14" s="3">
        <f>IF(A14="","",D14-IF(E14="",0,E14))</f>
      </c>
      <c r="H14" s="0">
        <f>IF(A14="","",IF(D14=0,"No lessons",IF(G14&lt;=0,"Paid",IF(IF(E14="",0,E14)&gt;0,"Part paid","Unpaid"))))</f>
      </c>
      <c r="I14" s="0">
        <f>IF(A14="","",COUNTIFS(Attendance!$B:$B,A14,Attendance!$C:$C,"Make-up owed")-COUNTIFS(Attendance!$B:$B,A14,Attendance!$C:$C,"Make-up owed",Attendance!$D:$D,"Yes"))</f>
      </c>
    </row>
    <row r="15">
      <c r="A15" s="0">
        <f>IF(Students!A13="","",Students!A13)</f>
      </c>
      <c r="B15" s="0">
        <f>IF(A15="","",COUNTIFS(Attendance!$B:$B,A15,Attendance!$C:$C,"Taught",Attendance!$A:$A,"&gt;="&amp;$B$1,Attendance!$A:$A,"&lt;"&amp;EDATE($B$1,1)))</f>
      </c>
      <c r="C15" s="3">
        <f>IF(A15="","",IFERROR(VLOOKUP(A15,Students!$A:$J,10,FALSE),0))</f>
      </c>
      <c r="D15" s="3">
        <f>IF(A15="","",B15*C15)</f>
      </c>
      <c r="E15" s="3"/>
      <c r="F15" s="2"/>
      <c r="G15" s="3">
        <f>IF(A15="","",D15-IF(E15="",0,E15))</f>
      </c>
      <c r="H15" s="0">
        <f>IF(A15="","",IF(D15=0,"No lessons",IF(G15&lt;=0,"Paid",IF(IF(E15="",0,E15)&gt;0,"Part paid","Unpaid"))))</f>
      </c>
      <c r="I15" s="0">
        <f>IF(A15="","",COUNTIFS(Attendance!$B:$B,A15,Attendance!$C:$C,"Make-up owed")-COUNTIFS(Attendance!$B:$B,A15,Attendance!$C:$C,"Make-up owed",Attendance!$D:$D,"Yes"))</f>
      </c>
    </row>
    <row r="16">
      <c r="A16" s="0">
        <f>IF(Students!A14="","",Students!A14)</f>
      </c>
      <c r="B16" s="0">
        <f>IF(A16="","",COUNTIFS(Attendance!$B:$B,A16,Attendance!$C:$C,"Taught",Attendance!$A:$A,"&gt;="&amp;$B$1,Attendance!$A:$A,"&lt;"&amp;EDATE($B$1,1)))</f>
      </c>
      <c r="C16" s="3">
        <f>IF(A16="","",IFERROR(VLOOKUP(A16,Students!$A:$J,10,FALSE),0))</f>
      </c>
      <c r="D16" s="3">
        <f>IF(A16="","",B16*C16)</f>
      </c>
      <c r="E16" s="3"/>
      <c r="F16" s="2"/>
      <c r="G16" s="3">
        <f>IF(A16="","",D16-IF(E16="",0,E16))</f>
      </c>
      <c r="H16" s="0">
        <f>IF(A16="","",IF(D16=0,"No lessons",IF(G16&lt;=0,"Paid",IF(IF(E16="",0,E16)&gt;0,"Part paid","Unpaid"))))</f>
      </c>
      <c r="I16" s="0">
        <f>IF(A16="","",COUNTIFS(Attendance!$B:$B,A16,Attendance!$C:$C,"Make-up owed")-COUNTIFS(Attendance!$B:$B,A16,Attendance!$C:$C,"Make-up owed",Attendance!$D:$D,"Yes"))</f>
      </c>
    </row>
    <row r="17">
      <c r="A17" s="0">
        <f>IF(Students!A15="","",Students!A15)</f>
      </c>
      <c r="B17" s="0">
        <f>IF(A17="","",COUNTIFS(Attendance!$B:$B,A17,Attendance!$C:$C,"Taught",Attendance!$A:$A,"&gt;="&amp;$B$1,Attendance!$A:$A,"&lt;"&amp;EDATE($B$1,1)))</f>
      </c>
      <c r="C17" s="3">
        <f>IF(A17="","",IFERROR(VLOOKUP(A17,Students!$A:$J,10,FALSE),0))</f>
      </c>
      <c r="D17" s="3">
        <f>IF(A17="","",B17*C17)</f>
      </c>
      <c r="E17" s="3"/>
      <c r="F17" s="2"/>
      <c r="G17" s="3">
        <f>IF(A17="","",D17-IF(E17="",0,E17))</f>
      </c>
      <c r="H17" s="0">
        <f>IF(A17="","",IF(D17=0,"No lessons",IF(G17&lt;=0,"Paid",IF(IF(E17="",0,E17)&gt;0,"Part paid","Unpaid"))))</f>
      </c>
      <c r="I17" s="0">
        <f>IF(A17="","",COUNTIFS(Attendance!$B:$B,A17,Attendance!$C:$C,"Make-up owed")-COUNTIFS(Attendance!$B:$B,A17,Attendance!$C:$C,"Make-up owed",Attendance!$D:$D,"Yes"))</f>
      </c>
    </row>
    <row r="18">
      <c r="A18" s="0">
        <f>IF(Students!A16="","",Students!A16)</f>
      </c>
      <c r="B18" s="0">
        <f>IF(A18="","",COUNTIFS(Attendance!$B:$B,A18,Attendance!$C:$C,"Taught",Attendance!$A:$A,"&gt;="&amp;$B$1,Attendance!$A:$A,"&lt;"&amp;EDATE($B$1,1)))</f>
      </c>
      <c r="C18" s="3">
        <f>IF(A18="","",IFERROR(VLOOKUP(A18,Students!$A:$J,10,FALSE),0))</f>
      </c>
      <c r="D18" s="3">
        <f>IF(A18="","",B18*C18)</f>
      </c>
      <c r="E18" s="3"/>
      <c r="F18" s="2"/>
      <c r="G18" s="3">
        <f>IF(A18="","",D18-IF(E18="",0,E18))</f>
      </c>
      <c r="H18" s="0">
        <f>IF(A18="","",IF(D18=0,"No lessons",IF(G18&lt;=0,"Paid",IF(IF(E18="",0,E18)&gt;0,"Part paid","Unpaid"))))</f>
      </c>
      <c r="I18" s="0">
        <f>IF(A18="","",COUNTIFS(Attendance!$B:$B,A18,Attendance!$C:$C,"Make-up owed")-COUNTIFS(Attendance!$B:$B,A18,Attendance!$C:$C,"Make-up owed",Attendance!$D:$D,"Yes"))</f>
      </c>
    </row>
    <row r="19">
      <c r="A19" s="0">
        <f>IF(Students!A17="","",Students!A17)</f>
      </c>
      <c r="B19" s="0">
        <f>IF(A19="","",COUNTIFS(Attendance!$B:$B,A19,Attendance!$C:$C,"Taught",Attendance!$A:$A,"&gt;="&amp;$B$1,Attendance!$A:$A,"&lt;"&amp;EDATE($B$1,1)))</f>
      </c>
      <c r="C19" s="3">
        <f>IF(A19="","",IFERROR(VLOOKUP(A19,Students!$A:$J,10,FALSE),0))</f>
      </c>
      <c r="D19" s="3">
        <f>IF(A19="","",B19*C19)</f>
      </c>
      <c r="E19" s="3"/>
      <c r="F19" s="2"/>
      <c r="G19" s="3">
        <f>IF(A19="","",D19-IF(E19="",0,E19))</f>
      </c>
      <c r="H19" s="0">
        <f>IF(A19="","",IF(D19=0,"No lessons",IF(G19&lt;=0,"Paid",IF(IF(E19="",0,E19)&gt;0,"Part paid","Unpaid"))))</f>
      </c>
      <c r="I19" s="0">
        <f>IF(A19="","",COUNTIFS(Attendance!$B:$B,A19,Attendance!$C:$C,"Make-up owed")-COUNTIFS(Attendance!$B:$B,A19,Attendance!$C:$C,"Make-up owed",Attendance!$D:$D,"Yes"))</f>
      </c>
    </row>
    <row r="20">
      <c r="A20" s="0">
        <f>IF(Students!A18="","",Students!A18)</f>
      </c>
      <c r="B20" s="0">
        <f>IF(A20="","",COUNTIFS(Attendance!$B:$B,A20,Attendance!$C:$C,"Taught",Attendance!$A:$A,"&gt;="&amp;$B$1,Attendance!$A:$A,"&lt;"&amp;EDATE($B$1,1)))</f>
      </c>
      <c r="C20" s="3">
        <f>IF(A20="","",IFERROR(VLOOKUP(A20,Students!$A:$J,10,FALSE),0))</f>
      </c>
      <c r="D20" s="3">
        <f>IF(A20="","",B20*C20)</f>
      </c>
      <c r="E20" s="3"/>
      <c r="F20" s="2"/>
      <c r="G20" s="3">
        <f>IF(A20="","",D20-IF(E20="",0,E20))</f>
      </c>
      <c r="H20" s="0">
        <f>IF(A20="","",IF(D20=0,"No lessons",IF(G20&lt;=0,"Paid",IF(IF(E20="",0,E20)&gt;0,"Part paid","Unpaid"))))</f>
      </c>
      <c r="I20" s="0">
        <f>IF(A20="","",COUNTIFS(Attendance!$B:$B,A20,Attendance!$C:$C,"Make-up owed")-COUNTIFS(Attendance!$B:$B,A20,Attendance!$C:$C,"Make-up owed",Attendance!$D:$D,"Yes"))</f>
      </c>
    </row>
    <row r="21">
      <c r="A21" s="0">
        <f>IF(Students!A19="","",Students!A19)</f>
      </c>
      <c r="B21" s="0">
        <f>IF(A21="","",COUNTIFS(Attendance!$B:$B,A21,Attendance!$C:$C,"Taught",Attendance!$A:$A,"&gt;="&amp;$B$1,Attendance!$A:$A,"&lt;"&amp;EDATE($B$1,1)))</f>
      </c>
      <c r="C21" s="3">
        <f>IF(A21="","",IFERROR(VLOOKUP(A21,Students!$A:$J,10,FALSE),0))</f>
      </c>
      <c r="D21" s="3">
        <f>IF(A21="","",B21*C21)</f>
      </c>
      <c r="E21" s="3"/>
      <c r="F21" s="2"/>
      <c r="G21" s="3">
        <f>IF(A21="","",D21-IF(E21="",0,E21))</f>
      </c>
      <c r="H21" s="0">
        <f>IF(A21="","",IF(D21=0,"No lessons",IF(G21&lt;=0,"Paid",IF(IF(E21="",0,E21)&gt;0,"Part paid","Unpaid"))))</f>
      </c>
      <c r="I21" s="0">
        <f>IF(A21="","",COUNTIFS(Attendance!$B:$B,A21,Attendance!$C:$C,"Make-up owed")-COUNTIFS(Attendance!$B:$B,A21,Attendance!$C:$C,"Make-up owed",Attendance!$D:$D,"Yes"))</f>
      </c>
    </row>
    <row r="22">
      <c r="A22" s="0">
        <f>IF(Students!A20="","",Students!A20)</f>
      </c>
      <c r="B22" s="0">
        <f>IF(A22="","",COUNTIFS(Attendance!$B:$B,A22,Attendance!$C:$C,"Taught",Attendance!$A:$A,"&gt;="&amp;$B$1,Attendance!$A:$A,"&lt;"&amp;EDATE($B$1,1)))</f>
      </c>
      <c r="C22" s="3">
        <f>IF(A22="","",IFERROR(VLOOKUP(A22,Students!$A:$J,10,FALSE),0))</f>
      </c>
      <c r="D22" s="3">
        <f>IF(A22="","",B22*C22)</f>
      </c>
      <c r="E22" s="3"/>
      <c r="F22" s="2"/>
      <c r="G22" s="3">
        <f>IF(A22="","",D22-IF(E22="",0,E22))</f>
      </c>
      <c r="H22" s="0">
        <f>IF(A22="","",IF(D22=0,"No lessons",IF(G22&lt;=0,"Paid",IF(IF(E22="",0,E22)&gt;0,"Part paid","Unpaid"))))</f>
      </c>
      <c r="I22" s="0">
        <f>IF(A22="","",COUNTIFS(Attendance!$B:$B,A22,Attendance!$C:$C,"Make-up owed")-COUNTIFS(Attendance!$B:$B,A22,Attendance!$C:$C,"Make-up owed",Attendance!$D:$D,"Yes"))</f>
      </c>
    </row>
    <row r="23">
      <c r="A23" s="0">
        <f>IF(Students!A21="","",Students!A21)</f>
      </c>
      <c r="B23" s="0">
        <f>IF(A23="","",COUNTIFS(Attendance!$B:$B,A23,Attendance!$C:$C,"Taught",Attendance!$A:$A,"&gt;="&amp;$B$1,Attendance!$A:$A,"&lt;"&amp;EDATE($B$1,1)))</f>
      </c>
      <c r="C23" s="3">
        <f>IF(A23="","",IFERROR(VLOOKUP(A23,Students!$A:$J,10,FALSE),0))</f>
      </c>
      <c r="D23" s="3">
        <f>IF(A23="","",B23*C23)</f>
      </c>
      <c r="E23" s="3"/>
      <c r="F23" s="2"/>
      <c r="G23" s="3">
        <f>IF(A23="","",D23-IF(E23="",0,E23))</f>
      </c>
      <c r="H23" s="0">
        <f>IF(A23="","",IF(D23=0,"No lessons",IF(G23&lt;=0,"Paid",IF(IF(E23="",0,E23)&gt;0,"Part paid","Unpaid"))))</f>
      </c>
      <c r="I23" s="0">
        <f>IF(A23="","",COUNTIFS(Attendance!$B:$B,A23,Attendance!$C:$C,"Make-up owed")-COUNTIFS(Attendance!$B:$B,A23,Attendance!$C:$C,"Make-up owed",Attendance!$D:$D,"Yes"))</f>
      </c>
    </row>
    <row r="24">
      <c r="A24" s="0">
        <f>IF(Students!A22="","",Students!A22)</f>
      </c>
      <c r="B24" s="0">
        <f>IF(A24="","",COUNTIFS(Attendance!$B:$B,A24,Attendance!$C:$C,"Taught",Attendance!$A:$A,"&gt;="&amp;$B$1,Attendance!$A:$A,"&lt;"&amp;EDATE($B$1,1)))</f>
      </c>
      <c r="C24" s="3">
        <f>IF(A24="","",IFERROR(VLOOKUP(A24,Students!$A:$J,10,FALSE),0))</f>
      </c>
      <c r="D24" s="3">
        <f>IF(A24="","",B24*C24)</f>
      </c>
      <c r="E24" s="3"/>
      <c r="F24" s="2"/>
      <c r="G24" s="3">
        <f>IF(A24="","",D24-IF(E24="",0,E24))</f>
      </c>
      <c r="H24" s="0">
        <f>IF(A24="","",IF(D24=0,"No lessons",IF(G24&lt;=0,"Paid",IF(IF(E24="",0,E24)&gt;0,"Part paid","Unpaid"))))</f>
      </c>
      <c r="I24" s="0">
        <f>IF(A24="","",COUNTIFS(Attendance!$B:$B,A24,Attendance!$C:$C,"Make-up owed")-COUNTIFS(Attendance!$B:$B,A24,Attendance!$C:$C,"Make-up owed",Attendance!$D:$D,"Yes"))</f>
      </c>
    </row>
    <row r="25">
      <c r="A25" s="0">
        <f>IF(Students!A23="","",Students!A23)</f>
      </c>
      <c r="B25" s="0">
        <f>IF(A25="","",COUNTIFS(Attendance!$B:$B,A25,Attendance!$C:$C,"Taught",Attendance!$A:$A,"&gt;="&amp;$B$1,Attendance!$A:$A,"&lt;"&amp;EDATE($B$1,1)))</f>
      </c>
      <c r="C25" s="3">
        <f>IF(A25="","",IFERROR(VLOOKUP(A25,Students!$A:$J,10,FALSE),0))</f>
      </c>
      <c r="D25" s="3">
        <f>IF(A25="","",B25*C25)</f>
      </c>
      <c r="E25" s="3"/>
      <c r="F25" s="2"/>
      <c r="G25" s="3">
        <f>IF(A25="","",D25-IF(E25="",0,E25))</f>
      </c>
      <c r="H25" s="0">
        <f>IF(A25="","",IF(D25=0,"No lessons",IF(G25&lt;=0,"Paid",IF(IF(E25="",0,E25)&gt;0,"Part paid","Unpaid"))))</f>
      </c>
      <c r="I25" s="0">
        <f>IF(A25="","",COUNTIFS(Attendance!$B:$B,A25,Attendance!$C:$C,"Make-up owed")-COUNTIFS(Attendance!$B:$B,A25,Attendance!$C:$C,"Make-up owed",Attendance!$D:$D,"Yes"))</f>
      </c>
    </row>
    <row r="26">
      <c r="A26" s="0">
        <f>IF(Students!A24="","",Students!A24)</f>
      </c>
      <c r="B26" s="0">
        <f>IF(A26="","",COUNTIFS(Attendance!$B:$B,A26,Attendance!$C:$C,"Taught",Attendance!$A:$A,"&gt;="&amp;$B$1,Attendance!$A:$A,"&lt;"&amp;EDATE($B$1,1)))</f>
      </c>
      <c r="C26" s="3">
        <f>IF(A26="","",IFERROR(VLOOKUP(A26,Students!$A:$J,10,FALSE),0))</f>
      </c>
      <c r="D26" s="3">
        <f>IF(A26="","",B26*C26)</f>
      </c>
      <c r="E26" s="3"/>
      <c r="F26" s="2"/>
      <c r="G26" s="3">
        <f>IF(A26="","",D26-IF(E26="",0,E26))</f>
      </c>
      <c r="H26" s="0">
        <f>IF(A26="","",IF(D26=0,"No lessons",IF(G26&lt;=0,"Paid",IF(IF(E26="",0,E26)&gt;0,"Part paid","Unpaid"))))</f>
      </c>
      <c r="I26" s="0">
        <f>IF(A26="","",COUNTIFS(Attendance!$B:$B,A26,Attendance!$C:$C,"Make-up owed")-COUNTIFS(Attendance!$B:$B,A26,Attendance!$C:$C,"Make-up owed",Attendance!$D:$D,"Yes"))</f>
      </c>
    </row>
    <row r="27">
      <c r="A27" s="0">
        <f>IF(Students!A25="","",Students!A25)</f>
      </c>
      <c r="B27" s="0">
        <f>IF(A27="","",COUNTIFS(Attendance!$B:$B,A27,Attendance!$C:$C,"Taught",Attendance!$A:$A,"&gt;="&amp;$B$1,Attendance!$A:$A,"&lt;"&amp;EDATE($B$1,1)))</f>
      </c>
      <c r="C27" s="3">
        <f>IF(A27="","",IFERROR(VLOOKUP(A27,Students!$A:$J,10,FALSE),0))</f>
      </c>
      <c r="D27" s="3">
        <f>IF(A27="","",B27*C27)</f>
      </c>
      <c r="E27" s="3"/>
      <c r="F27" s="2"/>
      <c r="G27" s="3">
        <f>IF(A27="","",D27-IF(E27="",0,E27))</f>
      </c>
      <c r="H27" s="0">
        <f>IF(A27="","",IF(D27=0,"No lessons",IF(G27&lt;=0,"Paid",IF(IF(E27="",0,E27)&gt;0,"Part paid","Unpaid"))))</f>
      </c>
      <c r="I27" s="0">
        <f>IF(A27="","",COUNTIFS(Attendance!$B:$B,A27,Attendance!$C:$C,"Make-up owed")-COUNTIFS(Attendance!$B:$B,A27,Attendance!$C:$C,"Make-up owed",Attendance!$D:$D,"Yes"))</f>
      </c>
    </row>
    <row r="28">
      <c r="A28" s="0">
        <f>IF(Students!A26="","",Students!A26)</f>
      </c>
      <c r="B28" s="0">
        <f>IF(A28="","",COUNTIFS(Attendance!$B:$B,A28,Attendance!$C:$C,"Taught",Attendance!$A:$A,"&gt;="&amp;$B$1,Attendance!$A:$A,"&lt;"&amp;EDATE($B$1,1)))</f>
      </c>
      <c r="C28" s="3">
        <f>IF(A28="","",IFERROR(VLOOKUP(A28,Students!$A:$J,10,FALSE),0))</f>
      </c>
      <c r="D28" s="3">
        <f>IF(A28="","",B28*C28)</f>
      </c>
      <c r="E28" s="3"/>
      <c r="F28" s="2"/>
      <c r="G28" s="3">
        <f>IF(A28="","",D28-IF(E28="",0,E28))</f>
      </c>
      <c r="H28" s="0">
        <f>IF(A28="","",IF(D28=0,"No lessons",IF(G28&lt;=0,"Paid",IF(IF(E28="",0,E28)&gt;0,"Part paid","Unpaid"))))</f>
      </c>
      <c r="I28" s="0">
        <f>IF(A28="","",COUNTIFS(Attendance!$B:$B,A28,Attendance!$C:$C,"Make-up owed")-COUNTIFS(Attendance!$B:$B,A28,Attendance!$C:$C,"Make-up owed",Attendance!$D:$D,"Yes"))</f>
      </c>
    </row>
    <row r="29">
      <c r="A29" s="0">
        <f>IF(Students!A27="","",Students!A27)</f>
      </c>
      <c r="B29" s="0">
        <f>IF(A29="","",COUNTIFS(Attendance!$B:$B,A29,Attendance!$C:$C,"Taught",Attendance!$A:$A,"&gt;="&amp;$B$1,Attendance!$A:$A,"&lt;"&amp;EDATE($B$1,1)))</f>
      </c>
      <c r="C29" s="3">
        <f>IF(A29="","",IFERROR(VLOOKUP(A29,Students!$A:$J,10,FALSE),0))</f>
      </c>
      <c r="D29" s="3">
        <f>IF(A29="","",B29*C29)</f>
      </c>
      <c r="E29" s="3"/>
      <c r="F29" s="2"/>
      <c r="G29" s="3">
        <f>IF(A29="","",D29-IF(E29="",0,E29))</f>
      </c>
      <c r="H29" s="0">
        <f>IF(A29="","",IF(D29=0,"No lessons",IF(G29&lt;=0,"Paid",IF(IF(E29="",0,E29)&gt;0,"Part paid","Unpaid"))))</f>
      </c>
      <c r="I29" s="0">
        <f>IF(A29="","",COUNTIFS(Attendance!$B:$B,A29,Attendance!$C:$C,"Make-up owed")-COUNTIFS(Attendance!$B:$B,A29,Attendance!$C:$C,"Make-up owed",Attendance!$D:$D,"Yes"))</f>
      </c>
    </row>
    <row r="30">
      <c r="A30" s="0">
        <f>IF(Students!A28="","",Students!A28)</f>
      </c>
      <c r="B30" s="0">
        <f>IF(A30="","",COUNTIFS(Attendance!$B:$B,A30,Attendance!$C:$C,"Taught",Attendance!$A:$A,"&gt;="&amp;$B$1,Attendance!$A:$A,"&lt;"&amp;EDATE($B$1,1)))</f>
      </c>
      <c r="C30" s="3">
        <f>IF(A30="","",IFERROR(VLOOKUP(A30,Students!$A:$J,10,FALSE),0))</f>
      </c>
      <c r="D30" s="3">
        <f>IF(A30="","",B30*C30)</f>
      </c>
      <c r="E30" s="3"/>
      <c r="F30" s="2"/>
      <c r="G30" s="3">
        <f>IF(A30="","",D30-IF(E30="",0,E30))</f>
      </c>
      <c r="H30" s="0">
        <f>IF(A30="","",IF(D30=0,"No lessons",IF(G30&lt;=0,"Paid",IF(IF(E30="",0,E30)&gt;0,"Part paid","Unpaid"))))</f>
      </c>
      <c r="I30" s="0">
        <f>IF(A30="","",COUNTIFS(Attendance!$B:$B,A30,Attendance!$C:$C,"Make-up owed")-COUNTIFS(Attendance!$B:$B,A30,Attendance!$C:$C,"Make-up owed",Attendance!$D:$D,"Yes"))</f>
      </c>
    </row>
    <row r="31">
      <c r="A31" s="0">
        <f>IF(Students!A29="","",Students!A29)</f>
      </c>
      <c r="B31" s="0">
        <f>IF(A31="","",COUNTIFS(Attendance!$B:$B,A31,Attendance!$C:$C,"Taught",Attendance!$A:$A,"&gt;="&amp;$B$1,Attendance!$A:$A,"&lt;"&amp;EDATE($B$1,1)))</f>
      </c>
      <c r="C31" s="3">
        <f>IF(A31="","",IFERROR(VLOOKUP(A31,Students!$A:$J,10,FALSE),0))</f>
      </c>
      <c r="D31" s="3">
        <f>IF(A31="","",B31*C31)</f>
      </c>
      <c r="E31" s="3"/>
      <c r="F31" s="2"/>
      <c r="G31" s="3">
        <f>IF(A31="","",D31-IF(E31="",0,E31))</f>
      </c>
      <c r="H31" s="0">
        <f>IF(A31="","",IF(D31=0,"No lessons",IF(G31&lt;=0,"Paid",IF(IF(E31="",0,E31)&gt;0,"Part paid","Unpaid"))))</f>
      </c>
      <c r="I31" s="0">
        <f>IF(A31="","",COUNTIFS(Attendance!$B:$B,A31,Attendance!$C:$C,"Make-up owed")-COUNTIFS(Attendance!$B:$B,A31,Attendance!$C:$C,"Make-up owed",Attendance!$D:$D,"Yes"))</f>
      </c>
    </row>
    <row r="32">
      <c r="A32" s="0">
        <f>IF(Students!A30="","",Students!A30)</f>
      </c>
      <c r="B32" s="0">
        <f>IF(A32="","",COUNTIFS(Attendance!$B:$B,A32,Attendance!$C:$C,"Taught",Attendance!$A:$A,"&gt;="&amp;$B$1,Attendance!$A:$A,"&lt;"&amp;EDATE($B$1,1)))</f>
      </c>
      <c r="C32" s="3">
        <f>IF(A32="","",IFERROR(VLOOKUP(A32,Students!$A:$J,10,FALSE),0))</f>
      </c>
      <c r="D32" s="3">
        <f>IF(A32="","",B32*C32)</f>
      </c>
      <c r="E32" s="3"/>
      <c r="F32" s="2"/>
      <c r="G32" s="3">
        <f>IF(A32="","",D32-IF(E32="",0,E32))</f>
      </c>
      <c r="H32" s="0">
        <f>IF(A32="","",IF(D32=0,"No lessons",IF(G32&lt;=0,"Paid",IF(IF(E32="",0,E32)&gt;0,"Part paid","Unpaid"))))</f>
      </c>
      <c r="I32" s="0">
        <f>IF(A32="","",COUNTIFS(Attendance!$B:$B,A32,Attendance!$C:$C,"Make-up owed")-COUNTIFS(Attendance!$B:$B,A32,Attendance!$C:$C,"Make-up owed",Attendance!$D:$D,"Yes"))</f>
      </c>
    </row>
    <row r="33">
      <c r="A33" s="0">
        <f>IF(Students!A31="","",Students!A31)</f>
      </c>
      <c r="B33" s="0">
        <f>IF(A33="","",COUNTIFS(Attendance!$B:$B,A33,Attendance!$C:$C,"Taught",Attendance!$A:$A,"&gt;="&amp;$B$1,Attendance!$A:$A,"&lt;"&amp;EDATE($B$1,1)))</f>
      </c>
      <c r="C33" s="3">
        <f>IF(A33="","",IFERROR(VLOOKUP(A33,Students!$A:$J,10,FALSE),0))</f>
      </c>
      <c r="D33" s="3">
        <f>IF(A33="","",B33*C33)</f>
      </c>
      <c r="E33" s="3"/>
      <c r="F33" s="2"/>
      <c r="G33" s="3">
        <f>IF(A33="","",D33-IF(E33="",0,E33))</f>
      </c>
      <c r="H33" s="0">
        <f>IF(A33="","",IF(D33=0,"No lessons",IF(G33&lt;=0,"Paid",IF(IF(E33="",0,E33)&gt;0,"Part paid","Unpaid"))))</f>
      </c>
      <c r="I33" s="0">
        <f>IF(A33="","",COUNTIFS(Attendance!$B:$B,A33,Attendance!$C:$C,"Make-up owed")-COUNTIFS(Attendance!$B:$B,A33,Attendance!$C:$C,"Make-up owed",Attendance!$D:$D,"Yes"))</f>
      </c>
    </row>
    <row r="34">
      <c r="A34" s="0">
        <f>IF(Students!A32="","",Students!A32)</f>
      </c>
      <c r="B34" s="0">
        <f>IF(A34="","",COUNTIFS(Attendance!$B:$B,A34,Attendance!$C:$C,"Taught",Attendance!$A:$A,"&gt;="&amp;$B$1,Attendance!$A:$A,"&lt;"&amp;EDATE($B$1,1)))</f>
      </c>
      <c r="C34" s="3">
        <f>IF(A34="","",IFERROR(VLOOKUP(A34,Students!$A:$J,10,FALSE),0))</f>
      </c>
      <c r="D34" s="3">
        <f>IF(A34="","",B34*C34)</f>
      </c>
      <c r="E34" s="3"/>
      <c r="F34" s="2"/>
      <c r="G34" s="3">
        <f>IF(A34="","",D34-IF(E34="",0,E34))</f>
      </c>
      <c r="H34" s="0">
        <f>IF(A34="","",IF(D34=0,"No lessons",IF(G34&lt;=0,"Paid",IF(IF(E34="",0,E34)&gt;0,"Part paid","Unpaid"))))</f>
      </c>
      <c r="I34" s="0">
        <f>IF(A34="","",COUNTIFS(Attendance!$B:$B,A34,Attendance!$C:$C,"Make-up owed")-COUNTIFS(Attendance!$B:$B,A34,Attendance!$C:$C,"Make-up owed",Attendance!$D:$D,"Yes"))</f>
      </c>
    </row>
    <row r="35">
      <c r="A35" s="0">
        <f>IF(Students!A33="","",Students!A33)</f>
      </c>
      <c r="B35" s="0">
        <f>IF(A35="","",COUNTIFS(Attendance!$B:$B,A35,Attendance!$C:$C,"Taught",Attendance!$A:$A,"&gt;="&amp;$B$1,Attendance!$A:$A,"&lt;"&amp;EDATE($B$1,1)))</f>
      </c>
      <c r="C35" s="3">
        <f>IF(A35="","",IFERROR(VLOOKUP(A35,Students!$A:$J,10,FALSE),0))</f>
      </c>
      <c r="D35" s="3">
        <f>IF(A35="","",B35*C35)</f>
      </c>
      <c r="E35" s="3"/>
      <c r="F35" s="2"/>
      <c r="G35" s="3">
        <f>IF(A35="","",D35-IF(E35="",0,E35))</f>
      </c>
      <c r="H35" s="0">
        <f>IF(A35="","",IF(D35=0,"No lessons",IF(G35&lt;=0,"Paid",IF(IF(E35="",0,E35)&gt;0,"Part paid","Unpaid"))))</f>
      </c>
      <c r="I35" s="0">
        <f>IF(A35="","",COUNTIFS(Attendance!$B:$B,A35,Attendance!$C:$C,"Make-up owed")-COUNTIFS(Attendance!$B:$B,A35,Attendance!$C:$C,"Make-up owed",Attendance!$D:$D,"Yes"))</f>
      </c>
    </row>
    <row r="36">
      <c r="A36" s="0">
        <f>IF(Students!A34="","",Students!A34)</f>
      </c>
      <c r="B36" s="0">
        <f>IF(A36="","",COUNTIFS(Attendance!$B:$B,A36,Attendance!$C:$C,"Taught",Attendance!$A:$A,"&gt;="&amp;$B$1,Attendance!$A:$A,"&lt;"&amp;EDATE($B$1,1)))</f>
      </c>
      <c r="C36" s="3">
        <f>IF(A36="","",IFERROR(VLOOKUP(A36,Students!$A:$J,10,FALSE),0))</f>
      </c>
      <c r="D36" s="3">
        <f>IF(A36="","",B36*C36)</f>
      </c>
      <c r="E36" s="3"/>
      <c r="F36" s="2"/>
      <c r="G36" s="3">
        <f>IF(A36="","",D36-IF(E36="",0,E36))</f>
      </c>
      <c r="H36" s="0">
        <f>IF(A36="","",IF(D36=0,"No lessons",IF(G36&lt;=0,"Paid",IF(IF(E36="",0,E36)&gt;0,"Part paid","Unpaid"))))</f>
      </c>
      <c r="I36" s="0">
        <f>IF(A36="","",COUNTIFS(Attendance!$B:$B,A36,Attendance!$C:$C,"Make-up owed")-COUNTIFS(Attendance!$B:$B,A36,Attendance!$C:$C,"Make-up owed",Attendance!$D:$D,"Yes"))</f>
      </c>
    </row>
    <row r="37">
      <c r="A37" s="0">
        <f>IF(Students!A35="","",Students!A35)</f>
      </c>
      <c r="B37" s="0">
        <f>IF(A37="","",COUNTIFS(Attendance!$B:$B,A37,Attendance!$C:$C,"Taught",Attendance!$A:$A,"&gt;="&amp;$B$1,Attendance!$A:$A,"&lt;"&amp;EDATE($B$1,1)))</f>
      </c>
      <c r="C37" s="3">
        <f>IF(A37="","",IFERROR(VLOOKUP(A37,Students!$A:$J,10,FALSE),0))</f>
      </c>
      <c r="D37" s="3">
        <f>IF(A37="","",B37*C37)</f>
      </c>
      <c r="E37" s="3"/>
      <c r="F37" s="2"/>
      <c r="G37" s="3">
        <f>IF(A37="","",D37-IF(E37="",0,E37))</f>
      </c>
      <c r="H37" s="0">
        <f>IF(A37="","",IF(D37=0,"No lessons",IF(G37&lt;=0,"Paid",IF(IF(E37="",0,E37)&gt;0,"Part paid","Unpaid"))))</f>
      </c>
      <c r="I37" s="0">
        <f>IF(A37="","",COUNTIFS(Attendance!$B:$B,A37,Attendance!$C:$C,"Make-up owed")-COUNTIFS(Attendance!$B:$B,A37,Attendance!$C:$C,"Make-up owed",Attendance!$D:$D,"Yes"))</f>
      </c>
    </row>
    <row r="38">
      <c r="A38" s="0">
        <f>IF(Students!A36="","",Students!A36)</f>
      </c>
      <c r="B38" s="0">
        <f>IF(A38="","",COUNTIFS(Attendance!$B:$B,A38,Attendance!$C:$C,"Taught",Attendance!$A:$A,"&gt;="&amp;$B$1,Attendance!$A:$A,"&lt;"&amp;EDATE($B$1,1)))</f>
      </c>
      <c r="C38" s="3">
        <f>IF(A38="","",IFERROR(VLOOKUP(A38,Students!$A:$J,10,FALSE),0))</f>
      </c>
      <c r="D38" s="3">
        <f>IF(A38="","",B38*C38)</f>
      </c>
      <c r="E38" s="3"/>
      <c r="F38" s="2"/>
      <c r="G38" s="3">
        <f>IF(A38="","",D38-IF(E38="",0,E38))</f>
      </c>
      <c r="H38" s="0">
        <f>IF(A38="","",IF(D38=0,"No lessons",IF(G38&lt;=0,"Paid",IF(IF(E38="",0,E38)&gt;0,"Part paid","Unpaid"))))</f>
      </c>
      <c r="I38" s="0">
        <f>IF(A38="","",COUNTIFS(Attendance!$B:$B,A38,Attendance!$C:$C,"Make-up owed")-COUNTIFS(Attendance!$B:$B,A38,Attendance!$C:$C,"Make-up owed",Attendance!$D:$D,"Yes"))</f>
      </c>
    </row>
    <row r="39">
      <c r="A39" s="0">
        <f>IF(Students!A37="","",Students!A37)</f>
      </c>
      <c r="B39" s="0">
        <f>IF(A39="","",COUNTIFS(Attendance!$B:$B,A39,Attendance!$C:$C,"Taught",Attendance!$A:$A,"&gt;="&amp;$B$1,Attendance!$A:$A,"&lt;"&amp;EDATE($B$1,1)))</f>
      </c>
      <c r="C39" s="3">
        <f>IF(A39="","",IFERROR(VLOOKUP(A39,Students!$A:$J,10,FALSE),0))</f>
      </c>
      <c r="D39" s="3">
        <f>IF(A39="","",B39*C39)</f>
      </c>
      <c r="E39" s="3"/>
      <c r="F39" s="2"/>
      <c r="G39" s="3">
        <f>IF(A39="","",D39-IF(E39="",0,E39))</f>
      </c>
      <c r="H39" s="0">
        <f>IF(A39="","",IF(D39=0,"No lessons",IF(G39&lt;=0,"Paid",IF(IF(E39="",0,E39)&gt;0,"Part paid","Unpaid"))))</f>
      </c>
      <c r="I39" s="0">
        <f>IF(A39="","",COUNTIFS(Attendance!$B:$B,A39,Attendance!$C:$C,"Make-up owed")-COUNTIFS(Attendance!$B:$B,A39,Attendance!$C:$C,"Make-up owed",Attendance!$D:$D,"Yes"))</f>
      </c>
    </row>
    <row r="40">
      <c r="A40" s="0">
        <f>IF(Students!A38="","",Students!A38)</f>
      </c>
      <c r="B40" s="0">
        <f>IF(A40="","",COUNTIFS(Attendance!$B:$B,A40,Attendance!$C:$C,"Taught",Attendance!$A:$A,"&gt;="&amp;$B$1,Attendance!$A:$A,"&lt;"&amp;EDATE($B$1,1)))</f>
      </c>
      <c r="C40" s="3">
        <f>IF(A40="","",IFERROR(VLOOKUP(A40,Students!$A:$J,10,FALSE),0))</f>
      </c>
      <c r="D40" s="3">
        <f>IF(A40="","",B40*C40)</f>
      </c>
      <c r="E40" s="3"/>
      <c r="F40" s="2"/>
      <c r="G40" s="3">
        <f>IF(A40="","",D40-IF(E40="",0,E40))</f>
      </c>
      <c r="H40" s="0">
        <f>IF(A40="","",IF(D40=0,"No lessons",IF(G40&lt;=0,"Paid",IF(IF(E40="",0,E40)&gt;0,"Part paid","Unpaid"))))</f>
      </c>
      <c r="I40" s="0">
        <f>IF(A40="","",COUNTIFS(Attendance!$B:$B,A40,Attendance!$C:$C,"Make-up owed")-COUNTIFS(Attendance!$B:$B,A40,Attendance!$C:$C,"Make-up owed",Attendance!$D:$D,"Yes"))</f>
      </c>
    </row>
    <row r="41">
      <c r="A41" s="0">
        <f>IF(Students!A39="","",Students!A39)</f>
      </c>
      <c r="B41" s="0">
        <f>IF(A41="","",COUNTIFS(Attendance!$B:$B,A41,Attendance!$C:$C,"Taught",Attendance!$A:$A,"&gt;="&amp;$B$1,Attendance!$A:$A,"&lt;"&amp;EDATE($B$1,1)))</f>
      </c>
      <c r="C41" s="3">
        <f>IF(A41="","",IFERROR(VLOOKUP(A41,Students!$A:$J,10,FALSE),0))</f>
      </c>
      <c r="D41" s="3">
        <f>IF(A41="","",B41*C41)</f>
      </c>
      <c r="E41" s="3"/>
      <c r="F41" s="2"/>
      <c r="G41" s="3">
        <f>IF(A41="","",D41-IF(E41="",0,E41))</f>
      </c>
      <c r="H41" s="0">
        <f>IF(A41="","",IF(D41=0,"No lessons",IF(G41&lt;=0,"Paid",IF(IF(E41="",0,E41)&gt;0,"Part paid","Unpaid"))))</f>
      </c>
      <c r="I41" s="0">
        <f>IF(A41="","",COUNTIFS(Attendance!$B:$B,A41,Attendance!$C:$C,"Make-up owed")-COUNTIFS(Attendance!$B:$B,A41,Attendance!$C:$C,"Make-up owed",Attendance!$D:$D,"Yes"))</f>
      </c>
    </row>
    <row r="42">
      <c r="A42" s="0">
        <f>IF(Students!A40="","",Students!A40)</f>
      </c>
      <c r="B42" s="0">
        <f>IF(A42="","",COUNTIFS(Attendance!$B:$B,A42,Attendance!$C:$C,"Taught",Attendance!$A:$A,"&gt;="&amp;$B$1,Attendance!$A:$A,"&lt;"&amp;EDATE($B$1,1)))</f>
      </c>
      <c r="C42" s="3">
        <f>IF(A42="","",IFERROR(VLOOKUP(A42,Students!$A:$J,10,FALSE),0))</f>
      </c>
      <c r="D42" s="3">
        <f>IF(A42="","",B42*C42)</f>
      </c>
      <c r="E42" s="3"/>
      <c r="F42" s="2"/>
      <c r="G42" s="3">
        <f>IF(A42="","",D42-IF(E42="",0,E42))</f>
      </c>
      <c r="H42" s="0">
        <f>IF(A42="","",IF(D42=0,"No lessons",IF(G42&lt;=0,"Paid",IF(IF(E42="",0,E42)&gt;0,"Part paid","Unpaid"))))</f>
      </c>
      <c r="I42" s="0">
        <f>IF(A42="","",COUNTIFS(Attendance!$B:$B,A42,Attendance!$C:$C,"Make-up owed")-COUNTIFS(Attendance!$B:$B,A42,Attendance!$C:$C,"Make-up owed",Attendance!$D:$D,"Yes"))</f>
      </c>
    </row>
    <row r="43">
      <c r="A43" s="0">
        <f>IF(Students!A41="","",Students!A41)</f>
      </c>
      <c r="B43" s="0">
        <f>IF(A43="","",COUNTIFS(Attendance!$B:$B,A43,Attendance!$C:$C,"Taught",Attendance!$A:$A,"&gt;="&amp;$B$1,Attendance!$A:$A,"&lt;"&amp;EDATE($B$1,1)))</f>
      </c>
      <c r="C43" s="3">
        <f>IF(A43="","",IFERROR(VLOOKUP(A43,Students!$A:$J,10,FALSE),0))</f>
      </c>
      <c r="D43" s="3">
        <f>IF(A43="","",B43*C43)</f>
      </c>
      <c r="E43" s="3"/>
      <c r="F43" s="2"/>
      <c r="G43" s="3">
        <f>IF(A43="","",D43-IF(E43="",0,E43))</f>
      </c>
      <c r="H43" s="0">
        <f>IF(A43="","",IF(D43=0,"No lessons",IF(G43&lt;=0,"Paid",IF(IF(E43="",0,E43)&gt;0,"Part paid","Unpaid"))))</f>
      </c>
      <c r="I43" s="0">
        <f>IF(A43="","",COUNTIFS(Attendance!$B:$B,A43,Attendance!$C:$C,"Make-up owed")-COUNTIFS(Attendance!$B:$B,A43,Attendance!$C:$C,"Make-up owed",Attendance!$D:$D,"Yes"))</f>
      </c>
    </row>
    <row r="44">
      <c r="A44" s="0">
        <f>IF(Students!A42="","",Students!A42)</f>
      </c>
      <c r="B44" s="0">
        <f>IF(A44="","",COUNTIFS(Attendance!$B:$B,A44,Attendance!$C:$C,"Taught",Attendance!$A:$A,"&gt;="&amp;$B$1,Attendance!$A:$A,"&lt;"&amp;EDATE($B$1,1)))</f>
      </c>
      <c r="C44" s="3">
        <f>IF(A44="","",IFERROR(VLOOKUP(A44,Students!$A:$J,10,FALSE),0))</f>
      </c>
      <c r="D44" s="3">
        <f>IF(A44="","",B44*C44)</f>
      </c>
      <c r="E44" s="3"/>
      <c r="F44" s="2"/>
      <c r="G44" s="3">
        <f>IF(A44="","",D44-IF(E44="",0,E44))</f>
      </c>
      <c r="H44" s="0">
        <f>IF(A44="","",IF(D44=0,"No lessons",IF(G44&lt;=0,"Paid",IF(IF(E44="",0,E44)&gt;0,"Part paid","Unpaid"))))</f>
      </c>
      <c r="I44" s="0">
        <f>IF(A44="","",COUNTIFS(Attendance!$B:$B,A44,Attendance!$C:$C,"Make-up owed")-COUNTIFS(Attendance!$B:$B,A44,Attendance!$C:$C,"Make-up owed",Attendance!$D:$D,"Yes"))</f>
      </c>
    </row>
    <row r="45">
      <c r="A45" s="0">
        <f>IF(Students!A43="","",Students!A43)</f>
      </c>
      <c r="B45" s="0">
        <f>IF(A45="","",COUNTIFS(Attendance!$B:$B,A45,Attendance!$C:$C,"Taught",Attendance!$A:$A,"&gt;="&amp;$B$1,Attendance!$A:$A,"&lt;"&amp;EDATE($B$1,1)))</f>
      </c>
      <c r="C45" s="3">
        <f>IF(A45="","",IFERROR(VLOOKUP(A45,Students!$A:$J,10,FALSE),0))</f>
      </c>
      <c r="D45" s="3">
        <f>IF(A45="","",B45*C45)</f>
      </c>
      <c r="E45" s="3"/>
      <c r="F45" s="2"/>
      <c r="G45" s="3">
        <f>IF(A45="","",D45-IF(E45="",0,E45))</f>
      </c>
      <c r="H45" s="0">
        <f>IF(A45="","",IF(D45=0,"No lessons",IF(G45&lt;=0,"Paid",IF(IF(E45="",0,E45)&gt;0,"Part paid","Unpaid"))))</f>
      </c>
      <c r="I45" s="0">
        <f>IF(A45="","",COUNTIFS(Attendance!$B:$B,A45,Attendance!$C:$C,"Make-up owed")-COUNTIFS(Attendance!$B:$B,A45,Attendance!$C:$C,"Make-up owed",Attendance!$D:$D,"Yes"))</f>
      </c>
    </row>
    <row r="46">
      <c r="A46" s="0">
        <f>IF(Students!A44="","",Students!A44)</f>
      </c>
      <c r="B46" s="0">
        <f>IF(A46="","",COUNTIFS(Attendance!$B:$B,A46,Attendance!$C:$C,"Taught",Attendance!$A:$A,"&gt;="&amp;$B$1,Attendance!$A:$A,"&lt;"&amp;EDATE($B$1,1)))</f>
      </c>
      <c r="C46" s="3">
        <f>IF(A46="","",IFERROR(VLOOKUP(A46,Students!$A:$J,10,FALSE),0))</f>
      </c>
      <c r="D46" s="3">
        <f>IF(A46="","",B46*C46)</f>
      </c>
      <c r="E46" s="3"/>
      <c r="F46" s="2"/>
      <c r="G46" s="3">
        <f>IF(A46="","",D46-IF(E46="",0,E46))</f>
      </c>
      <c r="H46" s="0">
        <f>IF(A46="","",IF(D46=0,"No lessons",IF(G46&lt;=0,"Paid",IF(IF(E46="",0,E46)&gt;0,"Part paid","Unpaid"))))</f>
      </c>
      <c r="I46" s="0">
        <f>IF(A46="","",COUNTIFS(Attendance!$B:$B,A46,Attendance!$C:$C,"Make-up owed")-COUNTIFS(Attendance!$B:$B,A46,Attendance!$C:$C,"Make-up owed",Attendance!$D:$D,"Yes"))</f>
      </c>
    </row>
    <row r="47">
      <c r="A47" s="0">
        <f>IF(Students!A45="","",Students!A45)</f>
      </c>
      <c r="B47" s="0">
        <f>IF(A47="","",COUNTIFS(Attendance!$B:$B,A47,Attendance!$C:$C,"Taught",Attendance!$A:$A,"&gt;="&amp;$B$1,Attendance!$A:$A,"&lt;"&amp;EDATE($B$1,1)))</f>
      </c>
      <c r="C47" s="3">
        <f>IF(A47="","",IFERROR(VLOOKUP(A47,Students!$A:$J,10,FALSE),0))</f>
      </c>
      <c r="D47" s="3">
        <f>IF(A47="","",B47*C47)</f>
      </c>
      <c r="E47" s="3"/>
      <c r="F47" s="2"/>
      <c r="G47" s="3">
        <f>IF(A47="","",D47-IF(E47="",0,E47))</f>
      </c>
      <c r="H47" s="0">
        <f>IF(A47="","",IF(D47=0,"No lessons",IF(G47&lt;=0,"Paid",IF(IF(E47="",0,E47)&gt;0,"Part paid","Unpaid"))))</f>
      </c>
      <c r="I47" s="0">
        <f>IF(A47="","",COUNTIFS(Attendance!$B:$B,A47,Attendance!$C:$C,"Make-up owed")-COUNTIFS(Attendance!$B:$B,A47,Attendance!$C:$C,"Make-up owed",Attendance!$D:$D,"Yes"))</f>
      </c>
    </row>
    <row r="48">
      <c r="A48" s="0">
        <f>IF(Students!A46="","",Students!A46)</f>
      </c>
      <c r="B48" s="0">
        <f>IF(A48="","",COUNTIFS(Attendance!$B:$B,A48,Attendance!$C:$C,"Taught",Attendance!$A:$A,"&gt;="&amp;$B$1,Attendance!$A:$A,"&lt;"&amp;EDATE($B$1,1)))</f>
      </c>
      <c r="C48" s="3">
        <f>IF(A48="","",IFERROR(VLOOKUP(A48,Students!$A:$J,10,FALSE),0))</f>
      </c>
      <c r="D48" s="3">
        <f>IF(A48="","",B48*C48)</f>
      </c>
      <c r="E48" s="3"/>
      <c r="F48" s="2"/>
      <c r="G48" s="3">
        <f>IF(A48="","",D48-IF(E48="",0,E48))</f>
      </c>
      <c r="H48" s="0">
        <f>IF(A48="","",IF(D48=0,"No lessons",IF(G48&lt;=0,"Paid",IF(IF(E48="",0,E48)&gt;0,"Part paid","Unpaid"))))</f>
      </c>
      <c r="I48" s="0">
        <f>IF(A48="","",COUNTIFS(Attendance!$B:$B,A48,Attendance!$C:$C,"Make-up owed")-COUNTIFS(Attendance!$B:$B,A48,Attendance!$C:$C,"Make-up owed",Attendance!$D:$D,"Yes"))</f>
      </c>
    </row>
    <row r="49">
      <c r="A49" s="0">
        <f>IF(Students!A47="","",Students!A47)</f>
      </c>
      <c r="B49" s="0">
        <f>IF(A49="","",COUNTIFS(Attendance!$B:$B,A49,Attendance!$C:$C,"Taught",Attendance!$A:$A,"&gt;="&amp;$B$1,Attendance!$A:$A,"&lt;"&amp;EDATE($B$1,1)))</f>
      </c>
      <c r="C49" s="3">
        <f>IF(A49="","",IFERROR(VLOOKUP(A49,Students!$A:$J,10,FALSE),0))</f>
      </c>
      <c r="D49" s="3">
        <f>IF(A49="","",B49*C49)</f>
      </c>
      <c r="E49" s="3"/>
      <c r="F49" s="2"/>
      <c r="G49" s="3">
        <f>IF(A49="","",D49-IF(E49="",0,E49))</f>
      </c>
      <c r="H49" s="0">
        <f>IF(A49="","",IF(D49=0,"No lessons",IF(G49&lt;=0,"Paid",IF(IF(E49="",0,E49)&gt;0,"Part paid","Unpaid"))))</f>
      </c>
      <c r="I49" s="0">
        <f>IF(A49="","",COUNTIFS(Attendance!$B:$B,A49,Attendance!$C:$C,"Make-up owed")-COUNTIFS(Attendance!$B:$B,A49,Attendance!$C:$C,"Make-up owed",Attendance!$D:$D,"Yes"))</f>
      </c>
    </row>
    <row r="50">
      <c r="A50" s="0">
        <f>IF(Students!A48="","",Students!A48)</f>
      </c>
      <c r="B50" s="0">
        <f>IF(A50="","",COUNTIFS(Attendance!$B:$B,A50,Attendance!$C:$C,"Taught",Attendance!$A:$A,"&gt;="&amp;$B$1,Attendance!$A:$A,"&lt;"&amp;EDATE($B$1,1)))</f>
      </c>
      <c r="C50" s="3">
        <f>IF(A50="","",IFERROR(VLOOKUP(A50,Students!$A:$J,10,FALSE),0))</f>
      </c>
      <c r="D50" s="3">
        <f>IF(A50="","",B50*C50)</f>
      </c>
      <c r="E50" s="3"/>
      <c r="F50" s="2"/>
      <c r="G50" s="3">
        <f>IF(A50="","",D50-IF(E50="",0,E50))</f>
      </c>
      <c r="H50" s="0">
        <f>IF(A50="","",IF(D50=0,"No lessons",IF(G50&lt;=0,"Paid",IF(IF(E50="",0,E50)&gt;0,"Part paid","Unpaid"))))</f>
      </c>
      <c r="I50" s="0">
        <f>IF(A50="","",COUNTIFS(Attendance!$B:$B,A50,Attendance!$C:$C,"Make-up owed")-COUNTIFS(Attendance!$B:$B,A50,Attendance!$C:$C,"Make-up owed",Attendance!$D:$D,"Yes"))</f>
      </c>
    </row>
    <row r="51">
      <c r="A51" s="0">
        <f>IF(Students!A49="","",Students!A49)</f>
      </c>
      <c r="B51" s="0">
        <f>IF(A51="","",COUNTIFS(Attendance!$B:$B,A51,Attendance!$C:$C,"Taught",Attendance!$A:$A,"&gt;="&amp;$B$1,Attendance!$A:$A,"&lt;"&amp;EDATE($B$1,1)))</f>
      </c>
      <c r="C51" s="3">
        <f>IF(A51="","",IFERROR(VLOOKUP(A51,Students!$A:$J,10,FALSE),0))</f>
      </c>
      <c r="D51" s="3">
        <f>IF(A51="","",B51*C51)</f>
      </c>
      <c r="E51" s="3"/>
      <c r="F51" s="2"/>
      <c r="G51" s="3">
        <f>IF(A51="","",D51-IF(E51="",0,E51))</f>
      </c>
      <c r="H51" s="0">
        <f>IF(A51="","",IF(D51=0,"No lessons",IF(G51&lt;=0,"Paid",IF(IF(E51="",0,E51)&gt;0,"Part paid","Unpaid"))))</f>
      </c>
      <c r="I51" s="0">
        <f>IF(A51="","",COUNTIFS(Attendance!$B:$B,A51,Attendance!$C:$C,"Make-up owed")-COUNTIFS(Attendance!$B:$B,A51,Attendance!$C:$C,"Make-up owed",Attendance!$D:$D,"Yes"))</f>
      </c>
    </row>
    <row r="52">
      <c r="A52" s="0">
        <f>IF(Students!A50="","",Students!A50)</f>
      </c>
      <c r="B52" s="0">
        <f>IF(A52="","",COUNTIFS(Attendance!$B:$B,A52,Attendance!$C:$C,"Taught",Attendance!$A:$A,"&gt;="&amp;$B$1,Attendance!$A:$A,"&lt;"&amp;EDATE($B$1,1)))</f>
      </c>
      <c r="C52" s="3">
        <f>IF(A52="","",IFERROR(VLOOKUP(A52,Students!$A:$J,10,FALSE),0))</f>
      </c>
      <c r="D52" s="3">
        <f>IF(A52="","",B52*C52)</f>
      </c>
      <c r="E52" s="3"/>
      <c r="F52" s="2"/>
      <c r="G52" s="3">
        <f>IF(A52="","",D52-IF(E52="",0,E52))</f>
      </c>
      <c r="H52" s="0">
        <f>IF(A52="","",IF(D52=0,"No lessons",IF(G52&lt;=0,"Paid",IF(IF(E52="",0,E52)&gt;0,"Part paid","Unpaid"))))</f>
      </c>
      <c r="I52" s="0">
        <f>IF(A52="","",COUNTIFS(Attendance!$B:$B,A52,Attendance!$C:$C,"Make-up owed")-COUNTIFS(Attendance!$B:$B,A52,Attendance!$C:$C,"Make-up owed",Attendance!$D:$D,"Yes"))</f>
      </c>
    </row>
    <row r="53">
      <c r="A53" s="0">
        <f>IF(Students!A51="","",Students!A51)</f>
      </c>
      <c r="B53" s="0">
        <f>IF(A53="","",COUNTIFS(Attendance!$B:$B,A53,Attendance!$C:$C,"Taught",Attendance!$A:$A,"&gt;="&amp;$B$1,Attendance!$A:$A,"&lt;"&amp;EDATE($B$1,1)))</f>
      </c>
      <c r="C53" s="3">
        <f>IF(A53="","",IFERROR(VLOOKUP(A53,Students!$A:$J,10,FALSE),0))</f>
      </c>
      <c r="D53" s="3">
        <f>IF(A53="","",B53*C53)</f>
      </c>
      <c r="E53" s="3"/>
      <c r="F53" s="2"/>
      <c r="G53" s="3">
        <f>IF(A53="","",D53-IF(E53="",0,E53))</f>
      </c>
      <c r="H53" s="0">
        <f>IF(A53="","",IF(D53=0,"No lessons",IF(G53&lt;=0,"Paid",IF(IF(E53="",0,E53)&gt;0,"Part paid","Unpaid"))))</f>
      </c>
      <c r="I53" s="0">
        <f>IF(A53="","",COUNTIFS(Attendance!$B:$B,A53,Attendance!$C:$C,"Make-up owed")-COUNTIFS(Attendance!$B:$B,A53,Attendance!$C:$C,"Make-up owed",Attendance!$D:$D,"Yes"))</f>
      </c>
    </row>
    <row r="54">
      <c r="A54" s="0">
        <f>IF(Students!A52="","",Students!A52)</f>
      </c>
      <c r="B54" s="0">
        <f>IF(A54="","",COUNTIFS(Attendance!$B:$B,A54,Attendance!$C:$C,"Taught",Attendance!$A:$A,"&gt;="&amp;$B$1,Attendance!$A:$A,"&lt;"&amp;EDATE($B$1,1)))</f>
      </c>
      <c r="C54" s="3">
        <f>IF(A54="","",IFERROR(VLOOKUP(A54,Students!$A:$J,10,FALSE),0))</f>
      </c>
      <c r="D54" s="3">
        <f>IF(A54="","",B54*C54)</f>
      </c>
      <c r="E54" s="3"/>
      <c r="F54" s="2"/>
      <c r="G54" s="3">
        <f>IF(A54="","",D54-IF(E54="",0,E54))</f>
      </c>
      <c r="H54" s="0">
        <f>IF(A54="","",IF(D54=0,"No lessons",IF(G54&lt;=0,"Paid",IF(IF(E54="",0,E54)&gt;0,"Part paid","Unpaid"))))</f>
      </c>
      <c r="I54" s="0">
        <f>IF(A54="","",COUNTIFS(Attendance!$B:$B,A54,Attendance!$C:$C,"Make-up owed")-COUNTIFS(Attendance!$B:$B,A54,Attendance!$C:$C,"Make-up owed",Attendance!$D:$D,"Yes"))</f>
      </c>
    </row>
    <row r="55">
      <c r="A55" s="0">
        <f>IF(Students!A53="","",Students!A53)</f>
      </c>
      <c r="B55" s="0">
        <f>IF(A55="","",COUNTIFS(Attendance!$B:$B,A55,Attendance!$C:$C,"Taught",Attendance!$A:$A,"&gt;="&amp;$B$1,Attendance!$A:$A,"&lt;"&amp;EDATE($B$1,1)))</f>
      </c>
      <c r="C55" s="3">
        <f>IF(A55="","",IFERROR(VLOOKUP(A55,Students!$A:$J,10,FALSE),0))</f>
      </c>
      <c r="D55" s="3">
        <f>IF(A55="","",B55*C55)</f>
      </c>
      <c r="E55" s="3"/>
      <c r="F55" s="2"/>
      <c r="G55" s="3">
        <f>IF(A55="","",D55-IF(E55="",0,E55))</f>
      </c>
      <c r="H55" s="0">
        <f>IF(A55="","",IF(D55=0,"No lessons",IF(G55&lt;=0,"Paid",IF(IF(E55="",0,E55)&gt;0,"Part paid","Unpaid"))))</f>
      </c>
      <c r="I55" s="0">
        <f>IF(A55="","",COUNTIFS(Attendance!$B:$B,A55,Attendance!$C:$C,"Make-up owed")-COUNTIFS(Attendance!$B:$B,A55,Attendance!$C:$C,"Make-up owed",Attendance!$D:$D,"Yes"))</f>
      </c>
    </row>
    <row r="56">
      <c r="A56" s="0">
        <f>IF(Students!A54="","",Students!A54)</f>
      </c>
      <c r="B56" s="0">
        <f>IF(A56="","",COUNTIFS(Attendance!$B:$B,A56,Attendance!$C:$C,"Taught",Attendance!$A:$A,"&gt;="&amp;$B$1,Attendance!$A:$A,"&lt;"&amp;EDATE($B$1,1)))</f>
      </c>
      <c r="C56" s="3">
        <f>IF(A56="","",IFERROR(VLOOKUP(A56,Students!$A:$J,10,FALSE),0))</f>
      </c>
      <c r="D56" s="3">
        <f>IF(A56="","",B56*C56)</f>
      </c>
      <c r="E56" s="3"/>
      <c r="F56" s="2"/>
      <c r="G56" s="3">
        <f>IF(A56="","",D56-IF(E56="",0,E56))</f>
      </c>
      <c r="H56" s="0">
        <f>IF(A56="","",IF(D56=0,"No lessons",IF(G56&lt;=0,"Paid",IF(IF(E56="",0,E56)&gt;0,"Part paid","Unpaid"))))</f>
      </c>
      <c r="I56" s="0">
        <f>IF(A56="","",COUNTIFS(Attendance!$B:$B,A56,Attendance!$C:$C,"Make-up owed")-COUNTIFS(Attendance!$B:$B,A56,Attendance!$C:$C,"Make-up owed",Attendance!$D:$D,"Yes"))</f>
      </c>
    </row>
    <row r="57">
      <c r="A57" s="0">
        <f>IF(Students!A55="","",Students!A55)</f>
      </c>
      <c r="B57" s="0">
        <f>IF(A57="","",COUNTIFS(Attendance!$B:$B,A57,Attendance!$C:$C,"Taught",Attendance!$A:$A,"&gt;="&amp;$B$1,Attendance!$A:$A,"&lt;"&amp;EDATE($B$1,1)))</f>
      </c>
      <c r="C57" s="3">
        <f>IF(A57="","",IFERROR(VLOOKUP(A57,Students!$A:$J,10,FALSE),0))</f>
      </c>
      <c r="D57" s="3">
        <f>IF(A57="","",B57*C57)</f>
      </c>
      <c r="E57" s="3"/>
      <c r="F57" s="2"/>
      <c r="G57" s="3">
        <f>IF(A57="","",D57-IF(E57="",0,E57))</f>
      </c>
      <c r="H57" s="0">
        <f>IF(A57="","",IF(D57=0,"No lessons",IF(G57&lt;=0,"Paid",IF(IF(E57="",0,E57)&gt;0,"Part paid","Unpaid"))))</f>
      </c>
      <c r="I57" s="0">
        <f>IF(A57="","",COUNTIFS(Attendance!$B:$B,A57,Attendance!$C:$C,"Make-up owed")-COUNTIFS(Attendance!$B:$B,A57,Attendance!$C:$C,"Make-up owed",Attendance!$D:$D,"Yes"))</f>
      </c>
    </row>
    <row r="58">
      <c r="A58" s="0">
        <f>IF(Students!A56="","",Students!A56)</f>
      </c>
      <c r="B58" s="0">
        <f>IF(A58="","",COUNTIFS(Attendance!$B:$B,A58,Attendance!$C:$C,"Taught",Attendance!$A:$A,"&gt;="&amp;$B$1,Attendance!$A:$A,"&lt;"&amp;EDATE($B$1,1)))</f>
      </c>
      <c r="C58" s="3">
        <f>IF(A58="","",IFERROR(VLOOKUP(A58,Students!$A:$J,10,FALSE),0))</f>
      </c>
      <c r="D58" s="3">
        <f>IF(A58="","",B58*C58)</f>
      </c>
      <c r="E58" s="3"/>
      <c r="F58" s="2"/>
      <c r="G58" s="3">
        <f>IF(A58="","",D58-IF(E58="",0,E58))</f>
      </c>
      <c r="H58" s="0">
        <f>IF(A58="","",IF(D58=0,"No lessons",IF(G58&lt;=0,"Paid",IF(IF(E58="",0,E58)&gt;0,"Part paid","Unpaid"))))</f>
      </c>
      <c r="I58" s="0">
        <f>IF(A58="","",COUNTIFS(Attendance!$B:$B,A58,Attendance!$C:$C,"Make-up owed")-COUNTIFS(Attendance!$B:$B,A58,Attendance!$C:$C,"Make-up owed",Attendance!$D:$D,"Yes"))</f>
      </c>
    </row>
    <row r="59">
      <c r="A59" s="0">
        <f>IF(Students!A57="","",Students!A57)</f>
      </c>
      <c r="B59" s="0">
        <f>IF(A59="","",COUNTIFS(Attendance!$B:$B,A59,Attendance!$C:$C,"Taught",Attendance!$A:$A,"&gt;="&amp;$B$1,Attendance!$A:$A,"&lt;"&amp;EDATE($B$1,1)))</f>
      </c>
      <c r="C59" s="3">
        <f>IF(A59="","",IFERROR(VLOOKUP(A59,Students!$A:$J,10,FALSE),0))</f>
      </c>
      <c r="D59" s="3">
        <f>IF(A59="","",B59*C59)</f>
      </c>
      <c r="E59" s="3"/>
      <c r="F59" s="2"/>
      <c r="G59" s="3">
        <f>IF(A59="","",D59-IF(E59="",0,E59))</f>
      </c>
      <c r="H59" s="0">
        <f>IF(A59="","",IF(D59=0,"No lessons",IF(G59&lt;=0,"Paid",IF(IF(E59="",0,E59)&gt;0,"Part paid","Unpaid"))))</f>
      </c>
      <c r="I59" s="0">
        <f>IF(A59="","",COUNTIFS(Attendance!$B:$B,A59,Attendance!$C:$C,"Make-up owed")-COUNTIFS(Attendance!$B:$B,A59,Attendance!$C:$C,"Make-up owed",Attendance!$D:$D,"Yes"))</f>
      </c>
    </row>
    <row r="60">
      <c r="A60" s="0">
        <f>IF(Students!A58="","",Students!A58)</f>
      </c>
      <c r="B60" s="0">
        <f>IF(A60="","",COUNTIFS(Attendance!$B:$B,A60,Attendance!$C:$C,"Taught",Attendance!$A:$A,"&gt;="&amp;$B$1,Attendance!$A:$A,"&lt;"&amp;EDATE($B$1,1)))</f>
      </c>
      <c r="C60" s="3">
        <f>IF(A60="","",IFERROR(VLOOKUP(A60,Students!$A:$J,10,FALSE),0))</f>
      </c>
      <c r="D60" s="3">
        <f>IF(A60="","",B60*C60)</f>
      </c>
      <c r="E60" s="3"/>
      <c r="F60" s="2"/>
      <c r="G60" s="3">
        <f>IF(A60="","",D60-IF(E60="",0,E60))</f>
      </c>
      <c r="H60" s="0">
        <f>IF(A60="","",IF(D60=0,"No lessons",IF(G60&lt;=0,"Paid",IF(IF(E60="",0,E60)&gt;0,"Part paid","Unpaid"))))</f>
      </c>
      <c r="I60" s="0">
        <f>IF(A60="","",COUNTIFS(Attendance!$B:$B,A60,Attendance!$C:$C,"Make-up owed")-COUNTIFS(Attendance!$B:$B,A60,Attendance!$C:$C,"Make-up owed",Attendance!$D:$D,"Yes"))</f>
      </c>
    </row>
    <row r="61">
      <c r="A61" s="0">
        <f>IF(Students!A59="","",Students!A59)</f>
      </c>
      <c r="B61" s="0">
        <f>IF(A61="","",COUNTIFS(Attendance!$B:$B,A61,Attendance!$C:$C,"Taught",Attendance!$A:$A,"&gt;="&amp;$B$1,Attendance!$A:$A,"&lt;"&amp;EDATE($B$1,1)))</f>
      </c>
      <c r="C61" s="3">
        <f>IF(A61="","",IFERROR(VLOOKUP(A61,Students!$A:$J,10,FALSE),0))</f>
      </c>
      <c r="D61" s="3">
        <f>IF(A61="","",B61*C61)</f>
      </c>
      <c r="E61" s="3"/>
      <c r="F61" s="2"/>
      <c r="G61" s="3">
        <f>IF(A61="","",D61-IF(E61="",0,E61))</f>
      </c>
      <c r="H61" s="0">
        <f>IF(A61="","",IF(D61=0,"No lessons",IF(G61&lt;=0,"Paid",IF(IF(E61="",0,E61)&gt;0,"Part paid","Unpaid"))))</f>
      </c>
      <c r="I61" s="0">
        <f>IF(A61="","",COUNTIFS(Attendance!$B:$B,A61,Attendance!$C:$C,"Make-up owed")-COUNTIFS(Attendance!$B:$B,A61,Attendance!$C:$C,"Make-up owed",Attendance!$D:$D,"Yes"))</f>
      </c>
    </row>
    <row r="62">
      <c r="A62" s="0">
        <f>IF(Students!A60="","",Students!A60)</f>
      </c>
      <c r="B62" s="0">
        <f>IF(A62="","",COUNTIFS(Attendance!$B:$B,A62,Attendance!$C:$C,"Taught",Attendance!$A:$A,"&gt;="&amp;$B$1,Attendance!$A:$A,"&lt;"&amp;EDATE($B$1,1)))</f>
      </c>
      <c r="C62" s="3">
        <f>IF(A62="","",IFERROR(VLOOKUP(A62,Students!$A:$J,10,FALSE),0))</f>
      </c>
      <c r="D62" s="3">
        <f>IF(A62="","",B62*C62)</f>
      </c>
      <c r="E62" s="3"/>
      <c r="F62" s="2"/>
      <c r="G62" s="3">
        <f>IF(A62="","",D62-IF(E62="",0,E62))</f>
      </c>
      <c r="H62" s="0">
        <f>IF(A62="","",IF(D62=0,"No lessons",IF(G62&lt;=0,"Paid",IF(IF(E62="",0,E62)&gt;0,"Part paid","Unpaid"))))</f>
      </c>
      <c r="I62" s="0">
        <f>IF(A62="","",COUNTIFS(Attendance!$B:$B,A62,Attendance!$C:$C,"Make-up owed")-COUNTIFS(Attendance!$B:$B,A62,Attendance!$C:$C,"Make-up owed",Attendance!$D:$D,"Yes"))</f>
      </c>
    </row>
    <row r="63">
      <c r="A63" s="0">
        <f>IF(Students!A61="","",Students!A61)</f>
      </c>
      <c r="B63" s="0">
        <f>IF(A63="","",COUNTIFS(Attendance!$B:$B,A63,Attendance!$C:$C,"Taught",Attendance!$A:$A,"&gt;="&amp;$B$1,Attendance!$A:$A,"&lt;"&amp;EDATE($B$1,1)))</f>
      </c>
      <c r="C63" s="3">
        <f>IF(A63="","",IFERROR(VLOOKUP(A63,Students!$A:$J,10,FALSE),0))</f>
      </c>
      <c r="D63" s="3">
        <f>IF(A63="","",B63*C63)</f>
      </c>
      <c r="E63" s="3"/>
      <c r="F63" s="2"/>
      <c r="G63" s="3">
        <f>IF(A63="","",D63-IF(E63="",0,E63))</f>
      </c>
      <c r="H63" s="0">
        <f>IF(A63="","",IF(D63=0,"No lessons",IF(G63&lt;=0,"Paid",IF(IF(E63="",0,E63)&gt;0,"Part paid","Unpaid"))))</f>
      </c>
      <c r="I63" s="0">
        <f>IF(A63="","",COUNTIFS(Attendance!$B:$B,A63,Attendance!$C:$C,"Make-up owed")-COUNTIFS(Attendance!$B:$B,A63,Attendance!$C:$C,"Make-up owed",Attendance!$D:$D,"Yes"))</f>
      </c>
    </row>
    <row r="64">
      <c r="A64" s="0">
        <f>IF(Students!A62="","",Students!A62)</f>
      </c>
      <c r="B64" s="0">
        <f>IF(A64="","",COUNTIFS(Attendance!$B:$B,A64,Attendance!$C:$C,"Taught",Attendance!$A:$A,"&gt;="&amp;$B$1,Attendance!$A:$A,"&lt;"&amp;EDATE($B$1,1)))</f>
      </c>
      <c r="C64" s="3">
        <f>IF(A64="","",IFERROR(VLOOKUP(A64,Students!$A:$J,10,FALSE),0))</f>
      </c>
      <c r="D64" s="3">
        <f>IF(A64="","",B64*C64)</f>
      </c>
      <c r="E64" s="3"/>
      <c r="F64" s="2"/>
      <c r="G64" s="3">
        <f>IF(A64="","",D64-IF(E64="",0,E64))</f>
      </c>
      <c r="H64" s="0">
        <f>IF(A64="","",IF(D64=0,"No lessons",IF(G64&lt;=0,"Paid",IF(IF(E64="",0,E64)&gt;0,"Part paid","Unpaid"))))</f>
      </c>
      <c r="I64" s="0">
        <f>IF(A64="","",COUNTIFS(Attendance!$B:$B,A64,Attendance!$C:$C,"Make-up owed")-COUNTIFS(Attendance!$B:$B,A64,Attendance!$C:$C,"Make-up owed",Attendance!$D:$D,"Yes"))</f>
      </c>
    </row>
    <row r="65">
      <c r="A65" s="0">
        <f>IF(Students!A63="","",Students!A63)</f>
      </c>
      <c r="B65" s="0">
        <f>IF(A65="","",COUNTIFS(Attendance!$B:$B,A65,Attendance!$C:$C,"Taught",Attendance!$A:$A,"&gt;="&amp;$B$1,Attendance!$A:$A,"&lt;"&amp;EDATE($B$1,1)))</f>
      </c>
      <c r="C65" s="3">
        <f>IF(A65="","",IFERROR(VLOOKUP(A65,Students!$A:$J,10,FALSE),0))</f>
      </c>
      <c r="D65" s="3">
        <f>IF(A65="","",B65*C65)</f>
      </c>
      <c r="E65" s="3"/>
      <c r="F65" s="2"/>
      <c r="G65" s="3">
        <f>IF(A65="","",D65-IF(E65="",0,E65))</f>
      </c>
      <c r="H65" s="0">
        <f>IF(A65="","",IF(D65=0,"No lessons",IF(G65&lt;=0,"Paid",IF(IF(E65="",0,E65)&gt;0,"Part paid","Unpaid"))))</f>
      </c>
      <c r="I65" s="0">
        <f>IF(A65="","",COUNTIFS(Attendance!$B:$B,A65,Attendance!$C:$C,"Make-up owed")-COUNTIFS(Attendance!$B:$B,A65,Attendance!$C:$C,"Make-up owed",Attendance!$D:$D,"Yes"))</f>
      </c>
    </row>
    <row r="66">
      <c r="A66" s="0">
        <f>IF(Students!A64="","",Students!A64)</f>
      </c>
      <c r="B66" s="0">
        <f>IF(A66="","",COUNTIFS(Attendance!$B:$B,A66,Attendance!$C:$C,"Taught",Attendance!$A:$A,"&gt;="&amp;$B$1,Attendance!$A:$A,"&lt;"&amp;EDATE($B$1,1)))</f>
      </c>
      <c r="C66" s="3">
        <f>IF(A66="","",IFERROR(VLOOKUP(A66,Students!$A:$J,10,FALSE),0))</f>
      </c>
      <c r="D66" s="3">
        <f>IF(A66="","",B66*C66)</f>
      </c>
      <c r="E66" s="3"/>
      <c r="F66" s="2"/>
      <c r="G66" s="3">
        <f>IF(A66="","",D66-IF(E66="",0,E66))</f>
      </c>
      <c r="H66" s="0">
        <f>IF(A66="","",IF(D66=0,"No lessons",IF(G66&lt;=0,"Paid",IF(IF(E66="",0,E66)&gt;0,"Part paid","Unpaid"))))</f>
      </c>
      <c r="I66" s="0">
        <f>IF(A66="","",COUNTIFS(Attendance!$B:$B,A66,Attendance!$C:$C,"Make-up owed")-COUNTIFS(Attendance!$B:$B,A66,Attendance!$C:$C,"Make-up owed",Attendance!$D:$D,"Yes"))</f>
      </c>
    </row>
    <row r="67">
      <c r="A67" s="0">
        <f>IF(Students!A65="","",Students!A65)</f>
      </c>
      <c r="B67" s="0">
        <f>IF(A67="","",COUNTIFS(Attendance!$B:$B,A67,Attendance!$C:$C,"Taught",Attendance!$A:$A,"&gt;="&amp;$B$1,Attendance!$A:$A,"&lt;"&amp;EDATE($B$1,1)))</f>
      </c>
      <c r="C67" s="3">
        <f>IF(A67="","",IFERROR(VLOOKUP(A67,Students!$A:$J,10,FALSE),0))</f>
      </c>
      <c r="D67" s="3">
        <f>IF(A67="","",B67*C67)</f>
      </c>
      <c r="E67" s="3"/>
      <c r="F67" s="2"/>
      <c r="G67" s="3">
        <f>IF(A67="","",D67-IF(E67="",0,E67))</f>
      </c>
      <c r="H67" s="0">
        <f>IF(A67="","",IF(D67=0,"No lessons",IF(G67&lt;=0,"Paid",IF(IF(E67="",0,E67)&gt;0,"Part paid","Unpaid"))))</f>
      </c>
      <c r="I67" s="0">
        <f>IF(A67="","",COUNTIFS(Attendance!$B:$B,A67,Attendance!$C:$C,"Make-up owed")-COUNTIFS(Attendance!$B:$B,A67,Attendance!$C:$C,"Make-up owed",Attendance!$D:$D,"Yes"))</f>
      </c>
    </row>
    <row r="68">
      <c r="A68" s="0">
        <f>IF(Students!A66="","",Students!A66)</f>
      </c>
      <c r="B68" s="0">
        <f>IF(A68="","",COUNTIFS(Attendance!$B:$B,A68,Attendance!$C:$C,"Taught",Attendance!$A:$A,"&gt;="&amp;$B$1,Attendance!$A:$A,"&lt;"&amp;EDATE($B$1,1)))</f>
      </c>
      <c r="C68" s="3">
        <f>IF(A68="","",IFERROR(VLOOKUP(A68,Students!$A:$J,10,FALSE),0))</f>
      </c>
      <c r="D68" s="3">
        <f>IF(A68="","",B68*C68)</f>
      </c>
      <c r="E68" s="3"/>
      <c r="F68" s="2"/>
      <c r="G68" s="3">
        <f>IF(A68="","",D68-IF(E68="",0,E68))</f>
      </c>
      <c r="H68" s="0">
        <f>IF(A68="","",IF(D68=0,"No lessons",IF(G68&lt;=0,"Paid",IF(IF(E68="",0,E68)&gt;0,"Part paid","Unpaid"))))</f>
      </c>
      <c r="I68" s="0">
        <f>IF(A68="","",COUNTIFS(Attendance!$B:$B,A68,Attendance!$C:$C,"Make-up owed")-COUNTIFS(Attendance!$B:$B,A68,Attendance!$C:$C,"Make-up owed",Attendance!$D:$D,"Yes"))</f>
      </c>
    </row>
    <row r="69">
      <c r="A69" s="0">
        <f>IF(Students!A67="","",Students!A67)</f>
      </c>
      <c r="B69" s="0">
        <f>IF(A69="","",COUNTIFS(Attendance!$B:$B,A69,Attendance!$C:$C,"Taught",Attendance!$A:$A,"&gt;="&amp;$B$1,Attendance!$A:$A,"&lt;"&amp;EDATE($B$1,1)))</f>
      </c>
      <c r="C69" s="3">
        <f>IF(A69="","",IFERROR(VLOOKUP(A69,Students!$A:$J,10,FALSE),0))</f>
      </c>
      <c r="D69" s="3">
        <f>IF(A69="","",B69*C69)</f>
      </c>
      <c r="E69" s="3"/>
      <c r="F69" s="2"/>
      <c r="G69" s="3">
        <f>IF(A69="","",D69-IF(E69="",0,E69))</f>
      </c>
      <c r="H69" s="0">
        <f>IF(A69="","",IF(D69=0,"No lessons",IF(G69&lt;=0,"Paid",IF(IF(E69="",0,E69)&gt;0,"Part paid","Unpaid"))))</f>
      </c>
      <c r="I69" s="0">
        <f>IF(A69="","",COUNTIFS(Attendance!$B:$B,A69,Attendance!$C:$C,"Make-up owed")-COUNTIFS(Attendance!$B:$B,A69,Attendance!$C:$C,"Make-up owed",Attendance!$D:$D,"Yes"))</f>
      </c>
    </row>
    <row r="70">
      <c r="A70" s="0">
        <f>IF(Students!A68="","",Students!A68)</f>
      </c>
      <c r="B70" s="0">
        <f>IF(A70="","",COUNTIFS(Attendance!$B:$B,A70,Attendance!$C:$C,"Taught",Attendance!$A:$A,"&gt;="&amp;$B$1,Attendance!$A:$A,"&lt;"&amp;EDATE($B$1,1)))</f>
      </c>
      <c r="C70" s="3">
        <f>IF(A70="","",IFERROR(VLOOKUP(A70,Students!$A:$J,10,FALSE),0))</f>
      </c>
      <c r="D70" s="3">
        <f>IF(A70="","",B70*C70)</f>
      </c>
      <c r="E70" s="3"/>
      <c r="F70" s="2"/>
      <c r="G70" s="3">
        <f>IF(A70="","",D70-IF(E70="",0,E70))</f>
      </c>
      <c r="H70" s="0">
        <f>IF(A70="","",IF(D70=0,"No lessons",IF(G70&lt;=0,"Paid",IF(IF(E70="",0,E70)&gt;0,"Part paid","Unpaid"))))</f>
      </c>
      <c r="I70" s="0">
        <f>IF(A70="","",COUNTIFS(Attendance!$B:$B,A70,Attendance!$C:$C,"Make-up owed")-COUNTIFS(Attendance!$B:$B,A70,Attendance!$C:$C,"Make-up owed",Attendance!$D:$D,"Yes"))</f>
      </c>
    </row>
    <row r="71">
      <c r="A71" s="0">
        <f>IF(Students!A69="","",Students!A69)</f>
      </c>
      <c r="B71" s="0">
        <f>IF(A71="","",COUNTIFS(Attendance!$B:$B,A71,Attendance!$C:$C,"Taught",Attendance!$A:$A,"&gt;="&amp;$B$1,Attendance!$A:$A,"&lt;"&amp;EDATE($B$1,1)))</f>
      </c>
      <c r="C71" s="3">
        <f>IF(A71="","",IFERROR(VLOOKUP(A71,Students!$A:$J,10,FALSE),0))</f>
      </c>
      <c r="D71" s="3">
        <f>IF(A71="","",B71*C71)</f>
      </c>
      <c r="E71" s="3"/>
      <c r="F71" s="2"/>
      <c r="G71" s="3">
        <f>IF(A71="","",D71-IF(E71="",0,E71))</f>
      </c>
      <c r="H71" s="0">
        <f>IF(A71="","",IF(D71=0,"No lessons",IF(G71&lt;=0,"Paid",IF(IF(E71="",0,E71)&gt;0,"Part paid","Unpaid"))))</f>
      </c>
      <c r="I71" s="0">
        <f>IF(A71="","",COUNTIFS(Attendance!$B:$B,A71,Attendance!$C:$C,"Make-up owed")-COUNTIFS(Attendance!$B:$B,A71,Attendance!$C:$C,"Make-up owed",Attendance!$D:$D,"Yes"))</f>
      </c>
    </row>
    <row r="72">
      <c r="A72" s="0">
        <f>IF(Students!A70="","",Students!A70)</f>
      </c>
      <c r="B72" s="0">
        <f>IF(A72="","",COUNTIFS(Attendance!$B:$B,A72,Attendance!$C:$C,"Taught",Attendance!$A:$A,"&gt;="&amp;$B$1,Attendance!$A:$A,"&lt;"&amp;EDATE($B$1,1)))</f>
      </c>
      <c r="C72" s="3">
        <f>IF(A72="","",IFERROR(VLOOKUP(A72,Students!$A:$J,10,FALSE),0))</f>
      </c>
      <c r="D72" s="3">
        <f>IF(A72="","",B72*C72)</f>
      </c>
      <c r="E72" s="3"/>
      <c r="F72" s="2"/>
      <c r="G72" s="3">
        <f>IF(A72="","",D72-IF(E72="",0,E72))</f>
      </c>
      <c r="H72" s="0">
        <f>IF(A72="","",IF(D72=0,"No lessons",IF(G72&lt;=0,"Paid",IF(IF(E72="",0,E72)&gt;0,"Part paid","Unpaid"))))</f>
      </c>
      <c r="I72" s="0">
        <f>IF(A72="","",COUNTIFS(Attendance!$B:$B,A72,Attendance!$C:$C,"Make-up owed")-COUNTIFS(Attendance!$B:$B,A72,Attendance!$C:$C,"Make-up owed",Attendance!$D:$D,"Yes"))</f>
      </c>
    </row>
    <row r="73">
      <c r="A73" s="0">
        <f>IF(Students!A71="","",Students!A71)</f>
      </c>
      <c r="B73" s="0">
        <f>IF(A73="","",COUNTIFS(Attendance!$B:$B,A73,Attendance!$C:$C,"Taught",Attendance!$A:$A,"&gt;="&amp;$B$1,Attendance!$A:$A,"&lt;"&amp;EDATE($B$1,1)))</f>
      </c>
      <c r="C73" s="3">
        <f>IF(A73="","",IFERROR(VLOOKUP(A73,Students!$A:$J,10,FALSE),0))</f>
      </c>
      <c r="D73" s="3">
        <f>IF(A73="","",B73*C73)</f>
      </c>
      <c r="E73" s="3"/>
      <c r="F73" s="2"/>
      <c r="G73" s="3">
        <f>IF(A73="","",D73-IF(E73="",0,E73))</f>
      </c>
      <c r="H73" s="0">
        <f>IF(A73="","",IF(D73=0,"No lessons",IF(G73&lt;=0,"Paid",IF(IF(E73="",0,E73)&gt;0,"Part paid","Unpaid"))))</f>
      </c>
      <c r="I73" s="0">
        <f>IF(A73="","",COUNTIFS(Attendance!$B:$B,A73,Attendance!$C:$C,"Make-up owed")-COUNTIFS(Attendance!$B:$B,A73,Attendance!$C:$C,"Make-up owed",Attendance!$D:$D,"Yes"))</f>
      </c>
    </row>
    <row r="74">
      <c r="A74" s="0">
        <f>IF(Students!A72="","",Students!A72)</f>
      </c>
      <c r="B74" s="0">
        <f>IF(A74="","",COUNTIFS(Attendance!$B:$B,A74,Attendance!$C:$C,"Taught",Attendance!$A:$A,"&gt;="&amp;$B$1,Attendance!$A:$A,"&lt;"&amp;EDATE($B$1,1)))</f>
      </c>
      <c r="C74" s="3">
        <f>IF(A74="","",IFERROR(VLOOKUP(A74,Students!$A:$J,10,FALSE),0))</f>
      </c>
      <c r="D74" s="3">
        <f>IF(A74="","",B74*C74)</f>
      </c>
      <c r="E74" s="3"/>
      <c r="F74" s="2"/>
      <c r="G74" s="3">
        <f>IF(A74="","",D74-IF(E74="",0,E74))</f>
      </c>
      <c r="H74" s="0">
        <f>IF(A74="","",IF(D74=0,"No lessons",IF(G74&lt;=0,"Paid",IF(IF(E74="",0,E74)&gt;0,"Part paid","Unpaid"))))</f>
      </c>
      <c r="I74" s="0">
        <f>IF(A74="","",COUNTIFS(Attendance!$B:$B,A74,Attendance!$C:$C,"Make-up owed")-COUNTIFS(Attendance!$B:$B,A74,Attendance!$C:$C,"Make-up owed",Attendance!$D:$D,"Yes"))</f>
      </c>
    </row>
    <row r="75">
      <c r="A75" s="0">
        <f>IF(Students!A73="","",Students!A73)</f>
      </c>
      <c r="B75" s="0">
        <f>IF(A75="","",COUNTIFS(Attendance!$B:$B,A75,Attendance!$C:$C,"Taught",Attendance!$A:$A,"&gt;="&amp;$B$1,Attendance!$A:$A,"&lt;"&amp;EDATE($B$1,1)))</f>
      </c>
      <c r="C75" s="3">
        <f>IF(A75="","",IFERROR(VLOOKUP(A75,Students!$A:$J,10,FALSE),0))</f>
      </c>
      <c r="D75" s="3">
        <f>IF(A75="","",B75*C75)</f>
      </c>
      <c r="E75" s="3"/>
      <c r="F75" s="2"/>
      <c r="G75" s="3">
        <f>IF(A75="","",D75-IF(E75="",0,E75))</f>
      </c>
      <c r="H75" s="0">
        <f>IF(A75="","",IF(D75=0,"No lessons",IF(G75&lt;=0,"Paid",IF(IF(E75="",0,E75)&gt;0,"Part paid","Unpaid"))))</f>
      </c>
      <c r="I75" s="0">
        <f>IF(A75="","",COUNTIFS(Attendance!$B:$B,A75,Attendance!$C:$C,"Make-up owed")-COUNTIFS(Attendance!$B:$B,A75,Attendance!$C:$C,"Make-up owed",Attendance!$D:$D,"Yes"))</f>
      </c>
    </row>
    <row r="76">
      <c r="A76" s="0">
        <f>IF(Students!A74="","",Students!A74)</f>
      </c>
      <c r="B76" s="0">
        <f>IF(A76="","",COUNTIFS(Attendance!$B:$B,A76,Attendance!$C:$C,"Taught",Attendance!$A:$A,"&gt;="&amp;$B$1,Attendance!$A:$A,"&lt;"&amp;EDATE($B$1,1)))</f>
      </c>
      <c r="C76" s="3">
        <f>IF(A76="","",IFERROR(VLOOKUP(A76,Students!$A:$J,10,FALSE),0))</f>
      </c>
      <c r="D76" s="3">
        <f>IF(A76="","",B76*C76)</f>
      </c>
      <c r="E76" s="3"/>
      <c r="F76" s="2"/>
      <c r="G76" s="3">
        <f>IF(A76="","",D76-IF(E76="",0,E76))</f>
      </c>
      <c r="H76" s="0">
        <f>IF(A76="","",IF(D76=0,"No lessons",IF(G76&lt;=0,"Paid",IF(IF(E76="",0,E76)&gt;0,"Part paid","Unpaid"))))</f>
      </c>
      <c r="I76" s="0">
        <f>IF(A76="","",COUNTIFS(Attendance!$B:$B,A76,Attendance!$C:$C,"Make-up owed")-COUNTIFS(Attendance!$B:$B,A76,Attendance!$C:$C,"Make-up owed",Attendance!$D:$D,"Yes"))</f>
      </c>
    </row>
    <row r="77">
      <c r="A77" s="0">
        <f>IF(Students!A75="","",Students!A75)</f>
      </c>
      <c r="B77" s="0">
        <f>IF(A77="","",COUNTIFS(Attendance!$B:$B,A77,Attendance!$C:$C,"Taught",Attendance!$A:$A,"&gt;="&amp;$B$1,Attendance!$A:$A,"&lt;"&amp;EDATE($B$1,1)))</f>
      </c>
      <c r="C77" s="3">
        <f>IF(A77="","",IFERROR(VLOOKUP(A77,Students!$A:$J,10,FALSE),0))</f>
      </c>
      <c r="D77" s="3">
        <f>IF(A77="","",B77*C77)</f>
      </c>
      <c r="E77" s="3"/>
      <c r="F77" s="2"/>
      <c r="G77" s="3">
        <f>IF(A77="","",D77-IF(E77="",0,E77))</f>
      </c>
      <c r="H77" s="0">
        <f>IF(A77="","",IF(D77=0,"No lessons",IF(G77&lt;=0,"Paid",IF(IF(E77="",0,E77)&gt;0,"Part paid","Unpaid"))))</f>
      </c>
      <c r="I77" s="0">
        <f>IF(A77="","",COUNTIFS(Attendance!$B:$B,A77,Attendance!$C:$C,"Make-up owed")-COUNTIFS(Attendance!$B:$B,A77,Attendance!$C:$C,"Make-up owed",Attendance!$D:$D,"Yes"))</f>
      </c>
    </row>
    <row r="78">
      <c r="A78" s="0">
        <f>IF(Students!A76="","",Students!A76)</f>
      </c>
      <c r="B78" s="0">
        <f>IF(A78="","",COUNTIFS(Attendance!$B:$B,A78,Attendance!$C:$C,"Taught",Attendance!$A:$A,"&gt;="&amp;$B$1,Attendance!$A:$A,"&lt;"&amp;EDATE($B$1,1)))</f>
      </c>
      <c r="C78" s="3">
        <f>IF(A78="","",IFERROR(VLOOKUP(A78,Students!$A:$J,10,FALSE),0))</f>
      </c>
      <c r="D78" s="3">
        <f>IF(A78="","",B78*C78)</f>
      </c>
      <c r="E78" s="3"/>
      <c r="F78" s="2"/>
      <c r="G78" s="3">
        <f>IF(A78="","",D78-IF(E78="",0,E78))</f>
      </c>
      <c r="H78" s="0">
        <f>IF(A78="","",IF(D78=0,"No lessons",IF(G78&lt;=0,"Paid",IF(IF(E78="",0,E78)&gt;0,"Part paid","Unpaid"))))</f>
      </c>
      <c r="I78" s="0">
        <f>IF(A78="","",COUNTIFS(Attendance!$B:$B,A78,Attendance!$C:$C,"Make-up owed")-COUNTIFS(Attendance!$B:$B,A78,Attendance!$C:$C,"Make-up owed",Attendance!$D:$D,"Yes"))</f>
      </c>
    </row>
    <row r="79">
      <c r="A79" s="0">
        <f>IF(Students!A77="","",Students!A77)</f>
      </c>
      <c r="B79" s="0">
        <f>IF(A79="","",COUNTIFS(Attendance!$B:$B,A79,Attendance!$C:$C,"Taught",Attendance!$A:$A,"&gt;="&amp;$B$1,Attendance!$A:$A,"&lt;"&amp;EDATE($B$1,1)))</f>
      </c>
      <c r="C79" s="3">
        <f>IF(A79="","",IFERROR(VLOOKUP(A79,Students!$A:$J,10,FALSE),0))</f>
      </c>
      <c r="D79" s="3">
        <f>IF(A79="","",B79*C79)</f>
      </c>
      <c r="E79" s="3"/>
      <c r="F79" s="2"/>
      <c r="G79" s="3">
        <f>IF(A79="","",D79-IF(E79="",0,E79))</f>
      </c>
      <c r="H79" s="0">
        <f>IF(A79="","",IF(D79=0,"No lessons",IF(G79&lt;=0,"Paid",IF(IF(E79="",0,E79)&gt;0,"Part paid","Unpaid"))))</f>
      </c>
      <c r="I79" s="0">
        <f>IF(A79="","",COUNTIFS(Attendance!$B:$B,A79,Attendance!$C:$C,"Make-up owed")-COUNTIFS(Attendance!$B:$B,A79,Attendance!$C:$C,"Make-up owed",Attendance!$D:$D,"Yes"))</f>
      </c>
    </row>
    <row r="80">
      <c r="A80" s="0">
        <f>IF(Students!A78="","",Students!A78)</f>
      </c>
      <c r="B80" s="0">
        <f>IF(A80="","",COUNTIFS(Attendance!$B:$B,A80,Attendance!$C:$C,"Taught",Attendance!$A:$A,"&gt;="&amp;$B$1,Attendance!$A:$A,"&lt;"&amp;EDATE($B$1,1)))</f>
      </c>
      <c r="C80" s="3">
        <f>IF(A80="","",IFERROR(VLOOKUP(A80,Students!$A:$J,10,FALSE),0))</f>
      </c>
      <c r="D80" s="3">
        <f>IF(A80="","",B80*C80)</f>
      </c>
      <c r="E80" s="3"/>
      <c r="F80" s="2"/>
      <c r="G80" s="3">
        <f>IF(A80="","",D80-IF(E80="",0,E80))</f>
      </c>
      <c r="H80" s="0">
        <f>IF(A80="","",IF(D80=0,"No lessons",IF(G80&lt;=0,"Paid",IF(IF(E80="",0,E80)&gt;0,"Part paid","Unpaid"))))</f>
      </c>
      <c r="I80" s="0">
        <f>IF(A80="","",COUNTIFS(Attendance!$B:$B,A80,Attendance!$C:$C,"Make-up owed")-COUNTIFS(Attendance!$B:$B,A80,Attendance!$C:$C,"Make-up owed",Attendance!$D:$D,"Yes"))</f>
      </c>
    </row>
    <row r="81">
      <c r="A81" s="0">
        <f>IF(Students!A79="","",Students!A79)</f>
      </c>
      <c r="B81" s="0">
        <f>IF(A81="","",COUNTIFS(Attendance!$B:$B,A81,Attendance!$C:$C,"Taught",Attendance!$A:$A,"&gt;="&amp;$B$1,Attendance!$A:$A,"&lt;"&amp;EDATE($B$1,1)))</f>
      </c>
      <c r="C81" s="3">
        <f>IF(A81="","",IFERROR(VLOOKUP(A81,Students!$A:$J,10,FALSE),0))</f>
      </c>
      <c r="D81" s="3">
        <f>IF(A81="","",B81*C81)</f>
      </c>
      <c r="E81" s="3"/>
      <c r="F81" s="2"/>
      <c r="G81" s="3">
        <f>IF(A81="","",D81-IF(E81="",0,E81))</f>
      </c>
      <c r="H81" s="0">
        <f>IF(A81="","",IF(D81=0,"No lessons",IF(G81&lt;=0,"Paid",IF(IF(E81="",0,E81)&gt;0,"Part paid","Unpaid"))))</f>
      </c>
      <c r="I81" s="0">
        <f>IF(A81="","",COUNTIFS(Attendance!$B:$B,A81,Attendance!$C:$C,"Make-up owed")-COUNTIFS(Attendance!$B:$B,A81,Attendance!$C:$C,"Make-up owed",Attendance!$D:$D,"Yes"))</f>
      </c>
    </row>
    <row r="82">
      <c r="A82" s="0">
        <f>IF(Students!A80="","",Students!A80)</f>
      </c>
      <c r="B82" s="0">
        <f>IF(A82="","",COUNTIFS(Attendance!$B:$B,A82,Attendance!$C:$C,"Taught",Attendance!$A:$A,"&gt;="&amp;$B$1,Attendance!$A:$A,"&lt;"&amp;EDATE($B$1,1)))</f>
      </c>
      <c r="C82" s="3">
        <f>IF(A82="","",IFERROR(VLOOKUP(A82,Students!$A:$J,10,FALSE),0))</f>
      </c>
      <c r="D82" s="3">
        <f>IF(A82="","",B82*C82)</f>
      </c>
      <c r="E82" s="3"/>
      <c r="F82" s="2"/>
      <c r="G82" s="3">
        <f>IF(A82="","",D82-IF(E82="",0,E82))</f>
      </c>
      <c r="H82" s="0">
        <f>IF(A82="","",IF(D82=0,"No lessons",IF(G82&lt;=0,"Paid",IF(IF(E82="",0,E82)&gt;0,"Part paid","Unpaid"))))</f>
      </c>
      <c r="I82" s="0">
        <f>IF(A82="","",COUNTIFS(Attendance!$B:$B,A82,Attendance!$C:$C,"Make-up owed")-COUNTIFS(Attendance!$B:$B,A82,Attendance!$C:$C,"Make-up owed",Attendance!$D:$D,"Yes"))</f>
      </c>
    </row>
    <row r="83">
      <c r="A83" s="0">
        <f>IF(Students!A81="","",Students!A81)</f>
      </c>
      <c r="B83" s="0">
        <f>IF(A83="","",COUNTIFS(Attendance!$B:$B,A83,Attendance!$C:$C,"Taught",Attendance!$A:$A,"&gt;="&amp;$B$1,Attendance!$A:$A,"&lt;"&amp;EDATE($B$1,1)))</f>
      </c>
      <c r="C83" s="3">
        <f>IF(A83="","",IFERROR(VLOOKUP(A83,Students!$A:$J,10,FALSE),0))</f>
      </c>
      <c r="D83" s="3">
        <f>IF(A83="","",B83*C83)</f>
      </c>
      <c r="E83" s="3"/>
      <c r="F83" s="2"/>
      <c r="G83" s="3">
        <f>IF(A83="","",D83-IF(E83="",0,E83))</f>
      </c>
      <c r="H83" s="0">
        <f>IF(A83="","",IF(D83=0,"No lessons",IF(G83&lt;=0,"Paid",IF(IF(E83="",0,E83)&gt;0,"Part paid","Unpaid"))))</f>
      </c>
      <c r="I83" s="0">
        <f>IF(A83="","",COUNTIFS(Attendance!$B:$B,A83,Attendance!$C:$C,"Make-up owed")-COUNTIFS(Attendance!$B:$B,A83,Attendance!$C:$C,"Make-up owed",Attendance!$D:$D,"Yes"))</f>
      </c>
    </row>
    <row r="84">
      <c r="A84" s="0">
        <f>IF(Students!A82="","",Students!A82)</f>
      </c>
      <c r="B84" s="0">
        <f>IF(A84="","",COUNTIFS(Attendance!$B:$B,A84,Attendance!$C:$C,"Taught",Attendance!$A:$A,"&gt;="&amp;$B$1,Attendance!$A:$A,"&lt;"&amp;EDATE($B$1,1)))</f>
      </c>
      <c r="C84" s="3">
        <f>IF(A84="","",IFERROR(VLOOKUP(A84,Students!$A:$J,10,FALSE),0))</f>
      </c>
      <c r="D84" s="3">
        <f>IF(A84="","",B84*C84)</f>
      </c>
      <c r="E84" s="3"/>
      <c r="F84" s="2"/>
      <c r="G84" s="3">
        <f>IF(A84="","",D84-IF(E84="",0,E84))</f>
      </c>
      <c r="H84" s="0">
        <f>IF(A84="","",IF(D84=0,"No lessons",IF(G84&lt;=0,"Paid",IF(IF(E84="",0,E84)&gt;0,"Part paid","Unpaid"))))</f>
      </c>
      <c r="I84" s="0">
        <f>IF(A84="","",COUNTIFS(Attendance!$B:$B,A84,Attendance!$C:$C,"Make-up owed")-COUNTIFS(Attendance!$B:$B,A84,Attendance!$C:$C,"Make-up owed",Attendance!$D:$D,"Yes"))</f>
      </c>
    </row>
    <row r="85">
      <c r="A85" s="0">
        <f>IF(Students!A83="","",Students!A83)</f>
      </c>
      <c r="B85" s="0">
        <f>IF(A85="","",COUNTIFS(Attendance!$B:$B,A85,Attendance!$C:$C,"Taught",Attendance!$A:$A,"&gt;="&amp;$B$1,Attendance!$A:$A,"&lt;"&amp;EDATE($B$1,1)))</f>
      </c>
      <c r="C85" s="3">
        <f>IF(A85="","",IFERROR(VLOOKUP(A85,Students!$A:$J,10,FALSE),0))</f>
      </c>
      <c r="D85" s="3">
        <f>IF(A85="","",B85*C85)</f>
      </c>
      <c r="E85" s="3"/>
      <c r="F85" s="2"/>
      <c r="G85" s="3">
        <f>IF(A85="","",D85-IF(E85="",0,E85))</f>
      </c>
      <c r="H85" s="0">
        <f>IF(A85="","",IF(D85=0,"No lessons",IF(G85&lt;=0,"Paid",IF(IF(E85="",0,E85)&gt;0,"Part paid","Unpaid"))))</f>
      </c>
      <c r="I85" s="0">
        <f>IF(A85="","",COUNTIFS(Attendance!$B:$B,A85,Attendance!$C:$C,"Make-up owed")-COUNTIFS(Attendance!$B:$B,A85,Attendance!$C:$C,"Make-up owed",Attendance!$D:$D,"Yes"))</f>
      </c>
    </row>
    <row r="86">
      <c r="A86" s="0">
        <f>IF(Students!A84="","",Students!A84)</f>
      </c>
      <c r="B86" s="0">
        <f>IF(A86="","",COUNTIFS(Attendance!$B:$B,A86,Attendance!$C:$C,"Taught",Attendance!$A:$A,"&gt;="&amp;$B$1,Attendance!$A:$A,"&lt;"&amp;EDATE($B$1,1)))</f>
      </c>
      <c r="C86" s="3">
        <f>IF(A86="","",IFERROR(VLOOKUP(A86,Students!$A:$J,10,FALSE),0))</f>
      </c>
      <c r="D86" s="3">
        <f>IF(A86="","",B86*C86)</f>
      </c>
      <c r="E86" s="3"/>
      <c r="F86" s="2"/>
      <c r="G86" s="3">
        <f>IF(A86="","",D86-IF(E86="",0,E86))</f>
      </c>
      <c r="H86" s="0">
        <f>IF(A86="","",IF(D86=0,"No lessons",IF(G86&lt;=0,"Paid",IF(IF(E86="",0,E86)&gt;0,"Part paid","Unpaid"))))</f>
      </c>
      <c r="I86" s="0">
        <f>IF(A86="","",COUNTIFS(Attendance!$B:$B,A86,Attendance!$C:$C,"Make-up owed")-COUNTIFS(Attendance!$B:$B,A86,Attendance!$C:$C,"Make-up owed",Attendance!$D:$D,"Yes"))</f>
      </c>
    </row>
    <row r="87">
      <c r="A87" s="0">
        <f>IF(Students!A85="","",Students!A85)</f>
      </c>
      <c r="B87" s="0">
        <f>IF(A87="","",COUNTIFS(Attendance!$B:$B,A87,Attendance!$C:$C,"Taught",Attendance!$A:$A,"&gt;="&amp;$B$1,Attendance!$A:$A,"&lt;"&amp;EDATE($B$1,1)))</f>
      </c>
      <c r="C87" s="3">
        <f>IF(A87="","",IFERROR(VLOOKUP(A87,Students!$A:$J,10,FALSE),0))</f>
      </c>
      <c r="D87" s="3">
        <f>IF(A87="","",B87*C87)</f>
      </c>
      <c r="E87" s="3"/>
      <c r="F87" s="2"/>
      <c r="G87" s="3">
        <f>IF(A87="","",D87-IF(E87="",0,E87))</f>
      </c>
      <c r="H87" s="0">
        <f>IF(A87="","",IF(D87=0,"No lessons",IF(G87&lt;=0,"Paid",IF(IF(E87="",0,E87)&gt;0,"Part paid","Unpaid"))))</f>
      </c>
      <c r="I87" s="0">
        <f>IF(A87="","",COUNTIFS(Attendance!$B:$B,A87,Attendance!$C:$C,"Make-up owed")-COUNTIFS(Attendance!$B:$B,A87,Attendance!$C:$C,"Make-up owed",Attendance!$D:$D,"Yes"))</f>
      </c>
    </row>
    <row r="88">
      <c r="A88" s="0">
        <f>IF(Students!A86="","",Students!A86)</f>
      </c>
      <c r="B88" s="0">
        <f>IF(A88="","",COUNTIFS(Attendance!$B:$B,A88,Attendance!$C:$C,"Taught",Attendance!$A:$A,"&gt;="&amp;$B$1,Attendance!$A:$A,"&lt;"&amp;EDATE($B$1,1)))</f>
      </c>
      <c r="C88" s="3">
        <f>IF(A88="","",IFERROR(VLOOKUP(A88,Students!$A:$J,10,FALSE),0))</f>
      </c>
      <c r="D88" s="3">
        <f>IF(A88="","",B88*C88)</f>
      </c>
      <c r="E88" s="3"/>
      <c r="F88" s="2"/>
      <c r="G88" s="3">
        <f>IF(A88="","",D88-IF(E88="",0,E88))</f>
      </c>
      <c r="H88" s="0">
        <f>IF(A88="","",IF(D88=0,"No lessons",IF(G88&lt;=0,"Paid",IF(IF(E88="",0,E88)&gt;0,"Part paid","Unpaid"))))</f>
      </c>
      <c r="I88" s="0">
        <f>IF(A88="","",COUNTIFS(Attendance!$B:$B,A88,Attendance!$C:$C,"Make-up owed")-COUNTIFS(Attendance!$B:$B,A88,Attendance!$C:$C,"Make-up owed",Attendance!$D:$D,"Yes"))</f>
      </c>
    </row>
    <row r="89">
      <c r="A89" s="0">
        <f>IF(Students!A87="","",Students!A87)</f>
      </c>
      <c r="B89" s="0">
        <f>IF(A89="","",COUNTIFS(Attendance!$B:$B,A89,Attendance!$C:$C,"Taught",Attendance!$A:$A,"&gt;="&amp;$B$1,Attendance!$A:$A,"&lt;"&amp;EDATE($B$1,1)))</f>
      </c>
      <c r="C89" s="3">
        <f>IF(A89="","",IFERROR(VLOOKUP(A89,Students!$A:$J,10,FALSE),0))</f>
      </c>
      <c r="D89" s="3">
        <f>IF(A89="","",B89*C89)</f>
      </c>
      <c r="E89" s="3"/>
      <c r="F89" s="2"/>
      <c r="G89" s="3">
        <f>IF(A89="","",D89-IF(E89="",0,E89))</f>
      </c>
      <c r="H89" s="0">
        <f>IF(A89="","",IF(D89=0,"No lessons",IF(G89&lt;=0,"Paid",IF(IF(E89="",0,E89)&gt;0,"Part paid","Unpaid"))))</f>
      </c>
      <c r="I89" s="0">
        <f>IF(A89="","",COUNTIFS(Attendance!$B:$B,A89,Attendance!$C:$C,"Make-up owed")-COUNTIFS(Attendance!$B:$B,A89,Attendance!$C:$C,"Make-up owed",Attendance!$D:$D,"Yes"))</f>
      </c>
    </row>
    <row r="90">
      <c r="A90" s="0">
        <f>IF(Students!A88="","",Students!A88)</f>
      </c>
      <c r="B90" s="0">
        <f>IF(A90="","",COUNTIFS(Attendance!$B:$B,A90,Attendance!$C:$C,"Taught",Attendance!$A:$A,"&gt;="&amp;$B$1,Attendance!$A:$A,"&lt;"&amp;EDATE($B$1,1)))</f>
      </c>
      <c r="C90" s="3">
        <f>IF(A90="","",IFERROR(VLOOKUP(A90,Students!$A:$J,10,FALSE),0))</f>
      </c>
      <c r="D90" s="3">
        <f>IF(A90="","",B90*C90)</f>
      </c>
      <c r="E90" s="3"/>
      <c r="F90" s="2"/>
      <c r="G90" s="3">
        <f>IF(A90="","",D90-IF(E90="",0,E90))</f>
      </c>
      <c r="H90" s="0">
        <f>IF(A90="","",IF(D90=0,"No lessons",IF(G90&lt;=0,"Paid",IF(IF(E90="",0,E90)&gt;0,"Part paid","Unpaid"))))</f>
      </c>
      <c r="I90" s="0">
        <f>IF(A90="","",COUNTIFS(Attendance!$B:$B,A90,Attendance!$C:$C,"Make-up owed")-COUNTIFS(Attendance!$B:$B,A90,Attendance!$C:$C,"Make-up owed",Attendance!$D:$D,"Yes"))</f>
      </c>
    </row>
    <row r="91">
      <c r="A91" s="0">
        <f>IF(Students!A89="","",Students!A89)</f>
      </c>
      <c r="B91" s="0">
        <f>IF(A91="","",COUNTIFS(Attendance!$B:$B,A91,Attendance!$C:$C,"Taught",Attendance!$A:$A,"&gt;="&amp;$B$1,Attendance!$A:$A,"&lt;"&amp;EDATE($B$1,1)))</f>
      </c>
      <c r="C91" s="3">
        <f>IF(A91="","",IFERROR(VLOOKUP(A91,Students!$A:$J,10,FALSE),0))</f>
      </c>
      <c r="D91" s="3">
        <f>IF(A91="","",B91*C91)</f>
      </c>
      <c r="E91" s="3"/>
      <c r="F91" s="2"/>
      <c r="G91" s="3">
        <f>IF(A91="","",D91-IF(E91="",0,E91))</f>
      </c>
      <c r="H91" s="0">
        <f>IF(A91="","",IF(D91=0,"No lessons",IF(G91&lt;=0,"Paid",IF(IF(E91="",0,E91)&gt;0,"Part paid","Unpaid"))))</f>
      </c>
      <c r="I91" s="0">
        <f>IF(A91="","",COUNTIFS(Attendance!$B:$B,A91,Attendance!$C:$C,"Make-up owed")-COUNTIFS(Attendance!$B:$B,A91,Attendance!$C:$C,"Make-up owed",Attendance!$D:$D,"Yes"))</f>
      </c>
    </row>
    <row r="92">
      <c r="A92" s="0">
        <f>IF(Students!A90="","",Students!A90)</f>
      </c>
      <c r="B92" s="0">
        <f>IF(A92="","",COUNTIFS(Attendance!$B:$B,A92,Attendance!$C:$C,"Taught",Attendance!$A:$A,"&gt;="&amp;$B$1,Attendance!$A:$A,"&lt;"&amp;EDATE($B$1,1)))</f>
      </c>
      <c r="C92" s="3">
        <f>IF(A92="","",IFERROR(VLOOKUP(A92,Students!$A:$J,10,FALSE),0))</f>
      </c>
      <c r="D92" s="3">
        <f>IF(A92="","",B92*C92)</f>
      </c>
      <c r="E92" s="3"/>
      <c r="F92" s="2"/>
      <c r="G92" s="3">
        <f>IF(A92="","",D92-IF(E92="",0,E92))</f>
      </c>
      <c r="H92" s="0">
        <f>IF(A92="","",IF(D92=0,"No lessons",IF(G92&lt;=0,"Paid",IF(IF(E92="",0,E92)&gt;0,"Part paid","Unpaid"))))</f>
      </c>
      <c r="I92" s="0">
        <f>IF(A92="","",COUNTIFS(Attendance!$B:$B,A92,Attendance!$C:$C,"Make-up owed")-COUNTIFS(Attendance!$B:$B,A92,Attendance!$C:$C,"Make-up owed",Attendance!$D:$D,"Yes"))</f>
      </c>
    </row>
    <row r="93">
      <c r="A93" s="0">
        <f>IF(Students!A91="","",Students!A91)</f>
      </c>
      <c r="B93" s="0">
        <f>IF(A93="","",COUNTIFS(Attendance!$B:$B,A93,Attendance!$C:$C,"Taught",Attendance!$A:$A,"&gt;="&amp;$B$1,Attendance!$A:$A,"&lt;"&amp;EDATE($B$1,1)))</f>
      </c>
      <c r="C93" s="3">
        <f>IF(A93="","",IFERROR(VLOOKUP(A93,Students!$A:$J,10,FALSE),0))</f>
      </c>
      <c r="D93" s="3">
        <f>IF(A93="","",B93*C93)</f>
      </c>
      <c r="E93" s="3"/>
      <c r="F93" s="2"/>
      <c r="G93" s="3">
        <f>IF(A93="","",D93-IF(E93="",0,E93))</f>
      </c>
      <c r="H93" s="0">
        <f>IF(A93="","",IF(D93=0,"No lessons",IF(G93&lt;=0,"Paid",IF(IF(E93="",0,E93)&gt;0,"Part paid","Unpaid"))))</f>
      </c>
      <c r="I93" s="0">
        <f>IF(A93="","",COUNTIFS(Attendance!$B:$B,A93,Attendance!$C:$C,"Make-up owed")-COUNTIFS(Attendance!$B:$B,A93,Attendance!$C:$C,"Make-up owed",Attendance!$D:$D,"Yes"))</f>
      </c>
    </row>
    <row r="94">
      <c r="A94" s="0">
        <f>IF(Students!A92="","",Students!A92)</f>
      </c>
      <c r="B94" s="0">
        <f>IF(A94="","",COUNTIFS(Attendance!$B:$B,A94,Attendance!$C:$C,"Taught",Attendance!$A:$A,"&gt;="&amp;$B$1,Attendance!$A:$A,"&lt;"&amp;EDATE($B$1,1)))</f>
      </c>
      <c r="C94" s="3">
        <f>IF(A94="","",IFERROR(VLOOKUP(A94,Students!$A:$J,10,FALSE),0))</f>
      </c>
      <c r="D94" s="3">
        <f>IF(A94="","",B94*C94)</f>
      </c>
      <c r="E94" s="3"/>
      <c r="F94" s="2"/>
      <c r="G94" s="3">
        <f>IF(A94="","",D94-IF(E94="",0,E94))</f>
      </c>
      <c r="H94" s="0">
        <f>IF(A94="","",IF(D94=0,"No lessons",IF(G94&lt;=0,"Paid",IF(IF(E94="",0,E94)&gt;0,"Part paid","Unpaid"))))</f>
      </c>
      <c r="I94" s="0">
        <f>IF(A94="","",COUNTIFS(Attendance!$B:$B,A94,Attendance!$C:$C,"Make-up owed")-COUNTIFS(Attendance!$B:$B,A94,Attendance!$C:$C,"Make-up owed",Attendance!$D:$D,"Yes"))</f>
      </c>
    </row>
    <row r="95">
      <c r="A95" s="0">
        <f>IF(Students!A93="","",Students!A93)</f>
      </c>
      <c r="B95" s="0">
        <f>IF(A95="","",COUNTIFS(Attendance!$B:$B,A95,Attendance!$C:$C,"Taught",Attendance!$A:$A,"&gt;="&amp;$B$1,Attendance!$A:$A,"&lt;"&amp;EDATE($B$1,1)))</f>
      </c>
      <c r="C95" s="3">
        <f>IF(A95="","",IFERROR(VLOOKUP(A95,Students!$A:$J,10,FALSE),0))</f>
      </c>
      <c r="D95" s="3">
        <f>IF(A95="","",B95*C95)</f>
      </c>
      <c r="E95" s="3"/>
      <c r="F95" s="2"/>
      <c r="G95" s="3">
        <f>IF(A95="","",D95-IF(E95="",0,E95))</f>
      </c>
      <c r="H95" s="0">
        <f>IF(A95="","",IF(D95=0,"No lessons",IF(G95&lt;=0,"Paid",IF(IF(E95="",0,E95)&gt;0,"Part paid","Unpaid"))))</f>
      </c>
      <c r="I95" s="0">
        <f>IF(A95="","",COUNTIFS(Attendance!$B:$B,A95,Attendance!$C:$C,"Make-up owed")-COUNTIFS(Attendance!$B:$B,A95,Attendance!$C:$C,"Make-up owed",Attendance!$D:$D,"Yes"))</f>
      </c>
    </row>
    <row r="96">
      <c r="A96" s="0">
        <f>IF(Students!A94="","",Students!A94)</f>
      </c>
      <c r="B96" s="0">
        <f>IF(A96="","",COUNTIFS(Attendance!$B:$B,A96,Attendance!$C:$C,"Taught",Attendance!$A:$A,"&gt;="&amp;$B$1,Attendance!$A:$A,"&lt;"&amp;EDATE($B$1,1)))</f>
      </c>
      <c r="C96" s="3">
        <f>IF(A96="","",IFERROR(VLOOKUP(A96,Students!$A:$J,10,FALSE),0))</f>
      </c>
      <c r="D96" s="3">
        <f>IF(A96="","",B96*C96)</f>
      </c>
      <c r="E96" s="3"/>
      <c r="F96" s="2"/>
      <c r="G96" s="3">
        <f>IF(A96="","",D96-IF(E96="",0,E96))</f>
      </c>
      <c r="H96" s="0">
        <f>IF(A96="","",IF(D96=0,"No lessons",IF(G96&lt;=0,"Paid",IF(IF(E96="",0,E96)&gt;0,"Part paid","Unpaid"))))</f>
      </c>
      <c r="I96" s="0">
        <f>IF(A96="","",COUNTIFS(Attendance!$B:$B,A96,Attendance!$C:$C,"Make-up owed")-COUNTIFS(Attendance!$B:$B,A96,Attendance!$C:$C,"Make-up owed",Attendance!$D:$D,"Yes"))</f>
      </c>
    </row>
    <row r="97">
      <c r="A97" s="0">
        <f>IF(Students!A95="","",Students!A95)</f>
      </c>
      <c r="B97" s="0">
        <f>IF(A97="","",COUNTIFS(Attendance!$B:$B,A97,Attendance!$C:$C,"Taught",Attendance!$A:$A,"&gt;="&amp;$B$1,Attendance!$A:$A,"&lt;"&amp;EDATE($B$1,1)))</f>
      </c>
      <c r="C97" s="3">
        <f>IF(A97="","",IFERROR(VLOOKUP(A97,Students!$A:$J,10,FALSE),0))</f>
      </c>
      <c r="D97" s="3">
        <f>IF(A97="","",B97*C97)</f>
      </c>
      <c r="E97" s="3"/>
      <c r="F97" s="2"/>
      <c r="G97" s="3">
        <f>IF(A97="","",D97-IF(E97="",0,E97))</f>
      </c>
      <c r="H97" s="0">
        <f>IF(A97="","",IF(D97=0,"No lessons",IF(G97&lt;=0,"Paid",IF(IF(E97="",0,E97)&gt;0,"Part paid","Unpaid"))))</f>
      </c>
      <c r="I97" s="0">
        <f>IF(A97="","",COUNTIFS(Attendance!$B:$B,A97,Attendance!$C:$C,"Make-up owed")-COUNTIFS(Attendance!$B:$B,A97,Attendance!$C:$C,"Make-up owed",Attendance!$D:$D,"Yes"))</f>
      </c>
    </row>
    <row r="98">
      <c r="A98" s="0">
        <f>IF(Students!A96="","",Students!A96)</f>
      </c>
      <c r="B98" s="0">
        <f>IF(A98="","",COUNTIFS(Attendance!$B:$B,A98,Attendance!$C:$C,"Taught",Attendance!$A:$A,"&gt;="&amp;$B$1,Attendance!$A:$A,"&lt;"&amp;EDATE($B$1,1)))</f>
      </c>
      <c r="C98" s="3">
        <f>IF(A98="","",IFERROR(VLOOKUP(A98,Students!$A:$J,10,FALSE),0))</f>
      </c>
      <c r="D98" s="3">
        <f>IF(A98="","",B98*C98)</f>
      </c>
      <c r="E98" s="3"/>
      <c r="F98" s="2"/>
      <c r="G98" s="3">
        <f>IF(A98="","",D98-IF(E98="",0,E98))</f>
      </c>
      <c r="H98" s="0">
        <f>IF(A98="","",IF(D98=0,"No lessons",IF(G98&lt;=0,"Paid",IF(IF(E98="",0,E98)&gt;0,"Part paid","Unpaid"))))</f>
      </c>
      <c r="I98" s="0">
        <f>IF(A98="","",COUNTIFS(Attendance!$B:$B,A98,Attendance!$C:$C,"Make-up owed")-COUNTIFS(Attendance!$B:$B,A98,Attendance!$C:$C,"Make-up owed",Attendance!$D:$D,"Yes"))</f>
      </c>
    </row>
    <row r="99">
      <c r="A99" s="0">
        <f>IF(Students!A97="","",Students!A97)</f>
      </c>
      <c r="B99" s="0">
        <f>IF(A99="","",COUNTIFS(Attendance!$B:$B,A99,Attendance!$C:$C,"Taught",Attendance!$A:$A,"&gt;="&amp;$B$1,Attendance!$A:$A,"&lt;"&amp;EDATE($B$1,1)))</f>
      </c>
      <c r="C99" s="3">
        <f>IF(A99="","",IFERROR(VLOOKUP(A99,Students!$A:$J,10,FALSE),0))</f>
      </c>
      <c r="D99" s="3">
        <f>IF(A99="","",B99*C99)</f>
      </c>
      <c r="E99" s="3"/>
      <c r="F99" s="2"/>
      <c r="G99" s="3">
        <f>IF(A99="","",D99-IF(E99="",0,E99))</f>
      </c>
      <c r="H99" s="0">
        <f>IF(A99="","",IF(D99=0,"No lessons",IF(G99&lt;=0,"Paid",IF(IF(E99="",0,E99)&gt;0,"Part paid","Unpaid"))))</f>
      </c>
      <c r="I99" s="0">
        <f>IF(A99="","",COUNTIFS(Attendance!$B:$B,A99,Attendance!$C:$C,"Make-up owed")-COUNTIFS(Attendance!$B:$B,A99,Attendance!$C:$C,"Make-up owed",Attendance!$D:$D,"Yes"))</f>
      </c>
    </row>
    <row r="100">
      <c r="A100" s="0">
        <f>IF(Students!A98="","",Students!A98)</f>
      </c>
      <c r="B100" s="0">
        <f>IF(A100="","",COUNTIFS(Attendance!$B:$B,A100,Attendance!$C:$C,"Taught",Attendance!$A:$A,"&gt;="&amp;$B$1,Attendance!$A:$A,"&lt;"&amp;EDATE($B$1,1)))</f>
      </c>
      <c r="C100" s="3">
        <f>IF(A100="","",IFERROR(VLOOKUP(A100,Students!$A:$J,10,FALSE),0))</f>
      </c>
      <c r="D100" s="3">
        <f>IF(A100="","",B100*C100)</f>
      </c>
      <c r="E100" s="3"/>
      <c r="F100" s="2"/>
      <c r="G100" s="3">
        <f>IF(A100="","",D100-IF(E100="",0,E100))</f>
      </c>
      <c r="H100" s="0">
        <f>IF(A100="","",IF(D100=0,"No lessons",IF(G100&lt;=0,"Paid",IF(IF(E100="",0,E100)&gt;0,"Part paid","Unpaid"))))</f>
      </c>
      <c r="I100" s="0">
        <f>IF(A100="","",COUNTIFS(Attendance!$B:$B,A100,Attendance!$C:$C,"Make-up owed")-COUNTIFS(Attendance!$B:$B,A100,Attendance!$C:$C,"Make-up owed",Attendance!$D:$D,"Yes"))</f>
      </c>
    </row>
    <row r="101">
      <c r="A101" s="0">
        <f>IF(Students!A99="","",Students!A99)</f>
      </c>
      <c r="B101" s="0">
        <f>IF(A101="","",COUNTIFS(Attendance!$B:$B,A101,Attendance!$C:$C,"Taught",Attendance!$A:$A,"&gt;="&amp;$B$1,Attendance!$A:$A,"&lt;"&amp;EDATE($B$1,1)))</f>
      </c>
      <c r="C101" s="3">
        <f>IF(A101="","",IFERROR(VLOOKUP(A101,Students!$A:$J,10,FALSE),0))</f>
      </c>
      <c r="D101" s="3">
        <f>IF(A101="","",B101*C101)</f>
      </c>
      <c r="E101" s="3"/>
      <c r="F101" s="2"/>
      <c r="G101" s="3">
        <f>IF(A101="","",D101-IF(E101="",0,E101))</f>
      </c>
      <c r="H101" s="0">
        <f>IF(A101="","",IF(D101=0,"No lessons",IF(G101&lt;=0,"Paid",IF(IF(E101="",0,E101)&gt;0,"Part paid","Unpaid"))))</f>
      </c>
      <c r="I101" s="0">
        <f>IF(A101="","",COUNTIFS(Attendance!$B:$B,A101,Attendance!$C:$C,"Make-up owed")-COUNTIFS(Attendance!$B:$B,A101,Attendance!$C:$C,"Make-up owed",Attendance!$D:$D,"Yes"))</f>
      </c>
    </row>
    <row r="102">
      <c r="A102" s="0">
        <f>IF(Students!A100="","",Students!A100)</f>
      </c>
      <c r="B102" s="0">
        <f>IF(A102="","",COUNTIFS(Attendance!$B:$B,A102,Attendance!$C:$C,"Taught",Attendance!$A:$A,"&gt;="&amp;$B$1,Attendance!$A:$A,"&lt;"&amp;EDATE($B$1,1)))</f>
      </c>
      <c r="C102" s="3">
        <f>IF(A102="","",IFERROR(VLOOKUP(A102,Students!$A:$J,10,FALSE),0))</f>
      </c>
      <c r="D102" s="3">
        <f>IF(A102="","",B102*C102)</f>
      </c>
      <c r="E102" s="3"/>
      <c r="F102" s="2"/>
      <c r="G102" s="3">
        <f>IF(A102="","",D102-IF(E102="",0,E102))</f>
      </c>
      <c r="H102" s="0">
        <f>IF(A102="","",IF(D102=0,"No lessons",IF(G102&lt;=0,"Paid",IF(IF(E102="",0,E102)&gt;0,"Part paid","Unpaid"))))</f>
      </c>
      <c r="I102" s="0">
        <f>IF(A102="","",COUNTIFS(Attendance!$B:$B,A102,Attendance!$C:$C,"Make-up owed")-COUNTIFS(Attendance!$B:$B,A102,Attendance!$C:$C,"Make-up owed",Attendance!$D:$D,"Yes"))</f>
      </c>
    </row>
    <row r="103">
      <c r="A103" s="0">
        <f>IF(Students!A101="","",Students!A101)</f>
      </c>
      <c r="B103" s="0">
        <f>IF(A103="","",COUNTIFS(Attendance!$B:$B,A103,Attendance!$C:$C,"Taught",Attendance!$A:$A,"&gt;="&amp;$B$1,Attendance!$A:$A,"&lt;"&amp;EDATE($B$1,1)))</f>
      </c>
      <c r="C103" s="3">
        <f>IF(A103="","",IFERROR(VLOOKUP(A103,Students!$A:$J,10,FALSE),0))</f>
      </c>
      <c r="D103" s="3">
        <f>IF(A103="","",B103*C103)</f>
      </c>
      <c r="E103" s="3"/>
      <c r="F103" s="2"/>
      <c r="G103" s="3">
        <f>IF(A103="","",D103-IF(E103="",0,E103))</f>
      </c>
      <c r="H103" s="0">
        <f>IF(A103="","",IF(D103=0,"No lessons",IF(G103&lt;=0,"Paid",IF(IF(E103="",0,E103)&gt;0,"Part paid","Unpaid"))))</f>
      </c>
      <c r="I103" s="0">
        <f>IF(A103="","",COUNTIFS(Attendance!$B:$B,A103,Attendance!$C:$C,"Make-up owed")-COUNTIFS(Attendance!$B:$B,A103,Attendance!$C:$C,"Make-up owed",Attendance!$D:$D,"Yes"))</f>
      </c>
    </row>
    <row r="104">
      <c r="A104" s="0">
        <f>IF(Students!A102="","",Students!A102)</f>
      </c>
      <c r="B104" s="0">
        <f>IF(A104="","",COUNTIFS(Attendance!$B:$B,A104,Attendance!$C:$C,"Taught",Attendance!$A:$A,"&gt;="&amp;$B$1,Attendance!$A:$A,"&lt;"&amp;EDATE($B$1,1)))</f>
      </c>
      <c r="C104" s="3">
        <f>IF(A104="","",IFERROR(VLOOKUP(A104,Students!$A:$J,10,FALSE),0))</f>
      </c>
      <c r="D104" s="3">
        <f>IF(A104="","",B104*C104)</f>
      </c>
      <c r="E104" s="3"/>
      <c r="F104" s="2"/>
      <c r="G104" s="3">
        <f>IF(A104="","",D104-IF(E104="",0,E104))</f>
      </c>
      <c r="H104" s="0">
        <f>IF(A104="","",IF(D104=0,"No lessons",IF(G104&lt;=0,"Paid",IF(IF(E104="",0,E104)&gt;0,"Part paid","Unpaid"))))</f>
      </c>
      <c r="I104" s="0">
        <f>IF(A104="","",COUNTIFS(Attendance!$B:$B,A104,Attendance!$C:$C,"Make-up owed")-COUNTIFS(Attendance!$B:$B,A104,Attendance!$C:$C,"Make-up owed",Attendance!$D:$D,"Yes"))</f>
      </c>
    </row>
    <row r="105">
      <c r="A105" s="0">
        <f>IF(Students!A103="","",Students!A103)</f>
      </c>
      <c r="B105" s="0">
        <f>IF(A105="","",COUNTIFS(Attendance!$B:$B,A105,Attendance!$C:$C,"Taught",Attendance!$A:$A,"&gt;="&amp;$B$1,Attendance!$A:$A,"&lt;"&amp;EDATE($B$1,1)))</f>
      </c>
      <c r="C105" s="3">
        <f>IF(A105="","",IFERROR(VLOOKUP(A105,Students!$A:$J,10,FALSE),0))</f>
      </c>
      <c r="D105" s="3">
        <f>IF(A105="","",B105*C105)</f>
      </c>
      <c r="E105" s="3"/>
      <c r="F105" s="2"/>
      <c r="G105" s="3">
        <f>IF(A105="","",D105-IF(E105="",0,E105))</f>
      </c>
      <c r="H105" s="0">
        <f>IF(A105="","",IF(D105=0,"No lessons",IF(G105&lt;=0,"Paid",IF(IF(E105="",0,E105)&gt;0,"Part paid","Unpaid"))))</f>
      </c>
      <c r="I105" s="0">
        <f>IF(A105="","",COUNTIFS(Attendance!$B:$B,A105,Attendance!$C:$C,"Make-up owed")-COUNTIFS(Attendance!$B:$B,A105,Attendance!$C:$C,"Make-up owed",Attendance!$D:$D,"Yes"))</f>
      </c>
    </row>
    <row r="106">
      <c r="A106" s="0">
        <f>IF(Students!A104="","",Students!A104)</f>
      </c>
      <c r="B106" s="0">
        <f>IF(A106="","",COUNTIFS(Attendance!$B:$B,A106,Attendance!$C:$C,"Taught",Attendance!$A:$A,"&gt;="&amp;$B$1,Attendance!$A:$A,"&lt;"&amp;EDATE($B$1,1)))</f>
      </c>
      <c r="C106" s="3">
        <f>IF(A106="","",IFERROR(VLOOKUP(A106,Students!$A:$J,10,FALSE),0))</f>
      </c>
      <c r="D106" s="3">
        <f>IF(A106="","",B106*C106)</f>
      </c>
      <c r="E106" s="3"/>
      <c r="F106" s="2"/>
      <c r="G106" s="3">
        <f>IF(A106="","",D106-IF(E106="",0,E106))</f>
      </c>
      <c r="H106" s="0">
        <f>IF(A106="","",IF(D106=0,"No lessons",IF(G106&lt;=0,"Paid",IF(IF(E106="",0,E106)&gt;0,"Part paid","Unpaid"))))</f>
      </c>
      <c r="I106" s="0">
        <f>IF(A106="","",COUNTIFS(Attendance!$B:$B,A106,Attendance!$C:$C,"Make-up owed")-COUNTIFS(Attendance!$B:$B,A106,Attendance!$C:$C,"Make-up owed",Attendance!$D:$D,"Yes"))</f>
      </c>
    </row>
    <row r="107">
      <c r="A107" s="0">
        <f>IF(Students!A105="","",Students!A105)</f>
      </c>
      <c r="B107" s="0">
        <f>IF(A107="","",COUNTIFS(Attendance!$B:$B,A107,Attendance!$C:$C,"Taught",Attendance!$A:$A,"&gt;="&amp;$B$1,Attendance!$A:$A,"&lt;"&amp;EDATE($B$1,1)))</f>
      </c>
      <c r="C107" s="3">
        <f>IF(A107="","",IFERROR(VLOOKUP(A107,Students!$A:$J,10,FALSE),0))</f>
      </c>
      <c r="D107" s="3">
        <f>IF(A107="","",B107*C107)</f>
      </c>
      <c r="E107" s="3"/>
      <c r="F107" s="2"/>
      <c r="G107" s="3">
        <f>IF(A107="","",D107-IF(E107="",0,E107))</f>
      </c>
      <c r="H107" s="0">
        <f>IF(A107="","",IF(D107=0,"No lessons",IF(G107&lt;=0,"Paid",IF(IF(E107="",0,E107)&gt;0,"Part paid","Unpaid"))))</f>
      </c>
      <c r="I107" s="0">
        <f>IF(A107="","",COUNTIFS(Attendance!$B:$B,A107,Attendance!$C:$C,"Make-up owed")-COUNTIFS(Attendance!$B:$B,A107,Attendance!$C:$C,"Make-up owed",Attendance!$D:$D,"Yes"))</f>
      </c>
    </row>
    <row r="108">
      <c r="A108" s="0">
        <f>IF(Students!A106="","",Students!A106)</f>
      </c>
      <c r="B108" s="0">
        <f>IF(A108="","",COUNTIFS(Attendance!$B:$B,A108,Attendance!$C:$C,"Taught",Attendance!$A:$A,"&gt;="&amp;$B$1,Attendance!$A:$A,"&lt;"&amp;EDATE($B$1,1)))</f>
      </c>
      <c r="C108" s="3">
        <f>IF(A108="","",IFERROR(VLOOKUP(A108,Students!$A:$J,10,FALSE),0))</f>
      </c>
      <c r="D108" s="3">
        <f>IF(A108="","",B108*C108)</f>
      </c>
      <c r="E108" s="3"/>
      <c r="F108" s="2"/>
      <c r="G108" s="3">
        <f>IF(A108="","",D108-IF(E108="",0,E108))</f>
      </c>
      <c r="H108" s="0">
        <f>IF(A108="","",IF(D108=0,"No lessons",IF(G108&lt;=0,"Paid",IF(IF(E108="",0,E108)&gt;0,"Part paid","Unpaid"))))</f>
      </c>
      <c r="I108" s="0">
        <f>IF(A108="","",COUNTIFS(Attendance!$B:$B,A108,Attendance!$C:$C,"Make-up owed")-COUNTIFS(Attendance!$B:$B,A108,Attendance!$C:$C,"Make-up owed",Attendance!$D:$D,"Yes"))</f>
      </c>
    </row>
    <row r="109">
      <c r="A109" s="0">
        <f>IF(Students!A107="","",Students!A107)</f>
      </c>
      <c r="B109" s="0">
        <f>IF(A109="","",COUNTIFS(Attendance!$B:$B,A109,Attendance!$C:$C,"Taught",Attendance!$A:$A,"&gt;="&amp;$B$1,Attendance!$A:$A,"&lt;"&amp;EDATE($B$1,1)))</f>
      </c>
      <c r="C109" s="3">
        <f>IF(A109="","",IFERROR(VLOOKUP(A109,Students!$A:$J,10,FALSE),0))</f>
      </c>
      <c r="D109" s="3">
        <f>IF(A109="","",B109*C109)</f>
      </c>
      <c r="E109" s="3"/>
      <c r="F109" s="2"/>
      <c r="G109" s="3">
        <f>IF(A109="","",D109-IF(E109="",0,E109))</f>
      </c>
      <c r="H109" s="0">
        <f>IF(A109="","",IF(D109=0,"No lessons",IF(G109&lt;=0,"Paid",IF(IF(E109="",0,E109)&gt;0,"Part paid","Unpaid"))))</f>
      </c>
      <c r="I109" s="0">
        <f>IF(A109="","",COUNTIFS(Attendance!$B:$B,A109,Attendance!$C:$C,"Make-up owed")-COUNTIFS(Attendance!$B:$B,A109,Attendance!$C:$C,"Make-up owed",Attendance!$D:$D,"Yes"))</f>
      </c>
    </row>
    <row r="110">
      <c r="A110" s="0">
        <f>IF(Students!A108="","",Students!A108)</f>
      </c>
      <c r="B110" s="0">
        <f>IF(A110="","",COUNTIFS(Attendance!$B:$B,A110,Attendance!$C:$C,"Taught",Attendance!$A:$A,"&gt;="&amp;$B$1,Attendance!$A:$A,"&lt;"&amp;EDATE($B$1,1)))</f>
      </c>
      <c r="C110" s="3">
        <f>IF(A110="","",IFERROR(VLOOKUP(A110,Students!$A:$J,10,FALSE),0))</f>
      </c>
      <c r="D110" s="3">
        <f>IF(A110="","",B110*C110)</f>
      </c>
      <c r="E110" s="3"/>
      <c r="F110" s="2"/>
      <c r="G110" s="3">
        <f>IF(A110="","",D110-IF(E110="",0,E110))</f>
      </c>
      <c r="H110" s="0">
        <f>IF(A110="","",IF(D110=0,"No lessons",IF(G110&lt;=0,"Paid",IF(IF(E110="",0,E110)&gt;0,"Part paid","Unpaid"))))</f>
      </c>
      <c r="I110" s="0">
        <f>IF(A110="","",COUNTIFS(Attendance!$B:$B,A110,Attendance!$C:$C,"Make-up owed")-COUNTIFS(Attendance!$B:$B,A110,Attendance!$C:$C,"Make-up owed",Attendance!$D:$D,"Yes"))</f>
      </c>
    </row>
    <row r="111">
      <c r="A111" s="0">
        <f>IF(Students!A109="","",Students!A109)</f>
      </c>
      <c r="B111" s="0">
        <f>IF(A111="","",COUNTIFS(Attendance!$B:$B,A111,Attendance!$C:$C,"Taught",Attendance!$A:$A,"&gt;="&amp;$B$1,Attendance!$A:$A,"&lt;"&amp;EDATE($B$1,1)))</f>
      </c>
      <c r="C111" s="3">
        <f>IF(A111="","",IFERROR(VLOOKUP(A111,Students!$A:$J,10,FALSE),0))</f>
      </c>
      <c r="D111" s="3">
        <f>IF(A111="","",B111*C111)</f>
      </c>
      <c r="E111" s="3"/>
      <c r="F111" s="2"/>
      <c r="G111" s="3">
        <f>IF(A111="","",D111-IF(E111="",0,E111))</f>
      </c>
      <c r="H111" s="0">
        <f>IF(A111="","",IF(D111=0,"No lessons",IF(G111&lt;=0,"Paid",IF(IF(E111="",0,E111)&gt;0,"Part paid","Unpaid"))))</f>
      </c>
      <c r="I111" s="0">
        <f>IF(A111="","",COUNTIFS(Attendance!$B:$B,A111,Attendance!$C:$C,"Make-up owed")-COUNTIFS(Attendance!$B:$B,A111,Attendance!$C:$C,"Make-up owed",Attendance!$D:$D,"Yes"))</f>
      </c>
    </row>
    <row r="112">
      <c r="A112" s="0">
        <f>IF(Students!A110="","",Students!A110)</f>
      </c>
      <c r="B112" s="0">
        <f>IF(A112="","",COUNTIFS(Attendance!$B:$B,A112,Attendance!$C:$C,"Taught",Attendance!$A:$A,"&gt;="&amp;$B$1,Attendance!$A:$A,"&lt;"&amp;EDATE($B$1,1)))</f>
      </c>
      <c r="C112" s="3">
        <f>IF(A112="","",IFERROR(VLOOKUP(A112,Students!$A:$J,10,FALSE),0))</f>
      </c>
      <c r="D112" s="3">
        <f>IF(A112="","",B112*C112)</f>
      </c>
      <c r="E112" s="3"/>
      <c r="F112" s="2"/>
      <c r="G112" s="3">
        <f>IF(A112="","",D112-IF(E112="",0,E112))</f>
      </c>
      <c r="H112" s="0">
        <f>IF(A112="","",IF(D112=0,"No lessons",IF(G112&lt;=0,"Paid",IF(IF(E112="",0,E112)&gt;0,"Part paid","Unpaid"))))</f>
      </c>
      <c r="I112" s="0">
        <f>IF(A112="","",COUNTIFS(Attendance!$B:$B,A112,Attendance!$C:$C,"Make-up owed")-COUNTIFS(Attendance!$B:$B,A112,Attendance!$C:$C,"Make-up owed",Attendance!$D:$D,"Yes"))</f>
      </c>
    </row>
    <row r="113">
      <c r="A113" s="0">
        <f>IF(Students!A111="","",Students!A111)</f>
      </c>
      <c r="B113" s="0">
        <f>IF(A113="","",COUNTIFS(Attendance!$B:$B,A113,Attendance!$C:$C,"Taught",Attendance!$A:$A,"&gt;="&amp;$B$1,Attendance!$A:$A,"&lt;"&amp;EDATE($B$1,1)))</f>
      </c>
      <c r="C113" s="3">
        <f>IF(A113="","",IFERROR(VLOOKUP(A113,Students!$A:$J,10,FALSE),0))</f>
      </c>
      <c r="D113" s="3">
        <f>IF(A113="","",B113*C113)</f>
      </c>
      <c r="E113" s="3"/>
      <c r="F113" s="2"/>
      <c r="G113" s="3">
        <f>IF(A113="","",D113-IF(E113="",0,E113))</f>
      </c>
      <c r="H113" s="0">
        <f>IF(A113="","",IF(D113=0,"No lessons",IF(G113&lt;=0,"Paid",IF(IF(E113="",0,E113)&gt;0,"Part paid","Unpaid"))))</f>
      </c>
      <c r="I113" s="0">
        <f>IF(A113="","",COUNTIFS(Attendance!$B:$B,A113,Attendance!$C:$C,"Make-up owed")-COUNTIFS(Attendance!$B:$B,A113,Attendance!$C:$C,"Make-up owed",Attendance!$D:$D,"Yes"))</f>
      </c>
    </row>
    <row r="114">
      <c r="A114" s="0">
        <f>IF(Students!A112="","",Students!A112)</f>
      </c>
      <c r="B114" s="0">
        <f>IF(A114="","",COUNTIFS(Attendance!$B:$B,A114,Attendance!$C:$C,"Taught",Attendance!$A:$A,"&gt;="&amp;$B$1,Attendance!$A:$A,"&lt;"&amp;EDATE($B$1,1)))</f>
      </c>
      <c r="C114" s="3">
        <f>IF(A114="","",IFERROR(VLOOKUP(A114,Students!$A:$J,10,FALSE),0))</f>
      </c>
      <c r="D114" s="3">
        <f>IF(A114="","",B114*C114)</f>
      </c>
      <c r="E114" s="3"/>
      <c r="F114" s="2"/>
      <c r="G114" s="3">
        <f>IF(A114="","",D114-IF(E114="",0,E114))</f>
      </c>
      <c r="H114" s="0">
        <f>IF(A114="","",IF(D114=0,"No lessons",IF(G114&lt;=0,"Paid",IF(IF(E114="",0,E114)&gt;0,"Part paid","Unpaid"))))</f>
      </c>
      <c r="I114" s="0">
        <f>IF(A114="","",COUNTIFS(Attendance!$B:$B,A114,Attendance!$C:$C,"Make-up owed")-COUNTIFS(Attendance!$B:$B,A114,Attendance!$C:$C,"Make-up owed",Attendance!$D:$D,"Yes"))</f>
      </c>
    </row>
    <row r="115">
      <c r="A115" s="0">
        <f>IF(Students!A113="","",Students!A113)</f>
      </c>
      <c r="B115" s="0">
        <f>IF(A115="","",COUNTIFS(Attendance!$B:$B,A115,Attendance!$C:$C,"Taught",Attendance!$A:$A,"&gt;="&amp;$B$1,Attendance!$A:$A,"&lt;"&amp;EDATE($B$1,1)))</f>
      </c>
      <c r="C115" s="3">
        <f>IF(A115="","",IFERROR(VLOOKUP(A115,Students!$A:$J,10,FALSE),0))</f>
      </c>
      <c r="D115" s="3">
        <f>IF(A115="","",B115*C115)</f>
      </c>
      <c r="E115" s="3"/>
      <c r="F115" s="2"/>
      <c r="G115" s="3">
        <f>IF(A115="","",D115-IF(E115="",0,E115))</f>
      </c>
      <c r="H115" s="0">
        <f>IF(A115="","",IF(D115=0,"No lessons",IF(G115&lt;=0,"Paid",IF(IF(E115="",0,E115)&gt;0,"Part paid","Unpaid"))))</f>
      </c>
      <c r="I115" s="0">
        <f>IF(A115="","",COUNTIFS(Attendance!$B:$B,A115,Attendance!$C:$C,"Make-up owed")-COUNTIFS(Attendance!$B:$B,A115,Attendance!$C:$C,"Make-up owed",Attendance!$D:$D,"Yes"))</f>
      </c>
    </row>
    <row r="116">
      <c r="A116" s="0">
        <f>IF(Students!A114="","",Students!A114)</f>
      </c>
      <c r="B116" s="0">
        <f>IF(A116="","",COUNTIFS(Attendance!$B:$B,A116,Attendance!$C:$C,"Taught",Attendance!$A:$A,"&gt;="&amp;$B$1,Attendance!$A:$A,"&lt;"&amp;EDATE($B$1,1)))</f>
      </c>
      <c r="C116" s="3">
        <f>IF(A116="","",IFERROR(VLOOKUP(A116,Students!$A:$J,10,FALSE),0))</f>
      </c>
      <c r="D116" s="3">
        <f>IF(A116="","",B116*C116)</f>
      </c>
      <c r="E116" s="3"/>
      <c r="F116" s="2"/>
      <c r="G116" s="3">
        <f>IF(A116="","",D116-IF(E116="",0,E116))</f>
      </c>
      <c r="H116" s="0">
        <f>IF(A116="","",IF(D116=0,"No lessons",IF(G116&lt;=0,"Paid",IF(IF(E116="",0,E116)&gt;0,"Part paid","Unpaid"))))</f>
      </c>
      <c r="I116" s="0">
        <f>IF(A116="","",COUNTIFS(Attendance!$B:$B,A116,Attendance!$C:$C,"Make-up owed")-COUNTIFS(Attendance!$B:$B,A116,Attendance!$C:$C,"Make-up owed",Attendance!$D:$D,"Yes"))</f>
      </c>
    </row>
    <row r="117">
      <c r="A117" s="0">
        <f>IF(Students!A115="","",Students!A115)</f>
      </c>
      <c r="B117" s="0">
        <f>IF(A117="","",COUNTIFS(Attendance!$B:$B,A117,Attendance!$C:$C,"Taught",Attendance!$A:$A,"&gt;="&amp;$B$1,Attendance!$A:$A,"&lt;"&amp;EDATE($B$1,1)))</f>
      </c>
      <c r="C117" s="3">
        <f>IF(A117="","",IFERROR(VLOOKUP(A117,Students!$A:$J,10,FALSE),0))</f>
      </c>
      <c r="D117" s="3">
        <f>IF(A117="","",B117*C117)</f>
      </c>
      <c r="E117" s="3"/>
      <c r="F117" s="2"/>
      <c r="G117" s="3">
        <f>IF(A117="","",D117-IF(E117="",0,E117))</f>
      </c>
      <c r="H117" s="0">
        <f>IF(A117="","",IF(D117=0,"No lessons",IF(G117&lt;=0,"Paid",IF(IF(E117="",0,E117)&gt;0,"Part paid","Unpaid"))))</f>
      </c>
      <c r="I117" s="0">
        <f>IF(A117="","",COUNTIFS(Attendance!$B:$B,A117,Attendance!$C:$C,"Make-up owed")-COUNTIFS(Attendance!$B:$B,A117,Attendance!$C:$C,"Make-up owed",Attendance!$D:$D,"Yes"))</f>
      </c>
    </row>
    <row r="118">
      <c r="A118" s="0">
        <f>IF(Students!A116="","",Students!A116)</f>
      </c>
      <c r="B118" s="0">
        <f>IF(A118="","",COUNTIFS(Attendance!$B:$B,A118,Attendance!$C:$C,"Taught",Attendance!$A:$A,"&gt;="&amp;$B$1,Attendance!$A:$A,"&lt;"&amp;EDATE($B$1,1)))</f>
      </c>
      <c r="C118" s="3">
        <f>IF(A118="","",IFERROR(VLOOKUP(A118,Students!$A:$J,10,FALSE),0))</f>
      </c>
      <c r="D118" s="3">
        <f>IF(A118="","",B118*C118)</f>
      </c>
      <c r="E118" s="3"/>
      <c r="F118" s="2"/>
      <c r="G118" s="3">
        <f>IF(A118="","",D118-IF(E118="",0,E118))</f>
      </c>
      <c r="H118" s="0">
        <f>IF(A118="","",IF(D118=0,"No lessons",IF(G118&lt;=0,"Paid",IF(IF(E118="",0,E118)&gt;0,"Part paid","Unpaid"))))</f>
      </c>
      <c r="I118" s="0">
        <f>IF(A118="","",COUNTIFS(Attendance!$B:$B,A118,Attendance!$C:$C,"Make-up owed")-COUNTIFS(Attendance!$B:$B,A118,Attendance!$C:$C,"Make-up owed",Attendance!$D:$D,"Yes"))</f>
      </c>
    </row>
    <row r="119">
      <c r="A119" s="0">
        <f>IF(Students!A117="","",Students!A117)</f>
      </c>
      <c r="B119" s="0">
        <f>IF(A119="","",COUNTIFS(Attendance!$B:$B,A119,Attendance!$C:$C,"Taught",Attendance!$A:$A,"&gt;="&amp;$B$1,Attendance!$A:$A,"&lt;"&amp;EDATE($B$1,1)))</f>
      </c>
      <c r="C119" s="3">
        <f>IF(A119="","",IFERROR(VLOOKUP(A119,Students!$A:$J,10,FALSE),0))</f>
      </c>
      <c r="D119" s="3">
        <f>IF(A119="","",B119*C119)</f>
      </c>
      <c r="E119" s="3"/>
      <c r="F119" s="2"/>
      <c r="G119" s="3">
        <f>IF(A119="","",D119-IF(E119="",0,E119))</f>
      </c>
      <c r="H119" s="0">
        <f>IF(A119="","",IF(D119=0,"No lessons",IF(G119&lt;=0,"Paid",IF(IF(E119="",0,E119)&gt;0,"Part paid","Unpaid"))))</f>
      </c>
      <c r="I119" s="0">
        <f>IF(A119="","",COUNTIFS(Attendance!$B:$B,A119,Attendance!$C:$C,"Make-up owed")-COUNTIFS(Attendance!$B:$B,A119,Attendance!$C:$C,"Make-up owed",Attendance!$D:$D,"Yes"))</f>
      </c>
    </row>
    <row r="120">
      <c r="A120" s="0">
        <f>IF(Students!A118="","",Students!A118)</f>
      </c>
      <c r="B120" s="0">
        <f>IF(A120="","",COUNTIFS(Attendance!$B:$B,A120,Attendance!$C:$C,"Taught",Attendance!$A:$A,"&gt;="&amp;$B$1,Attendance!$A:$A,"&lt;"&amp;EDATE($B$1,1)))</f>
      </c>
      <c r="C120" s="3">
        <f>IF(A120="","",IFERROR(VLOOKUP(A120,Students!$A:$J,10,FALSE),0))</f>
      </c>
      <c r="D120" s="3">
        <f>IF(A120="","",B120*C120)</f>
      </c>
      <c r="E120" s="3"/>
      <c r="F120" s="2"/>
      <c r="G120" s="3">
        <f>IF(A120="","",D120-IF(E120="",0,E120))</f>
      </c>
      <c r="H120" s="0">
        <f>IF(A120="","",IF(D120=0,"No lessons",IF(G120&lt;=0,"Paid",IF(IF(E120="",0,E120)&gt;0,"Part paid","Unpaid"))))</f>
      </c>
      <c r="I120" s="0">
        <f>IF(A120="","",COUNTIFS(Attendance!$B:$B,A120,Attendance!$C:$C,"Make-up owed")-COUNTIFS(Attendance!$B:$B,A120,Attendance!$C:$C,"Make-up owed",Attendance!$D:$D,"Yes"))</f>
      </c>
    </row>
    <row r="121">
      <c r="A121" s="0">
        <f>IF(Students!A119="","",Students!A119)</f>
      </c>
      <c r="B121" s="0">
        <f>IF(A121="","",COUNTIFS(Attendance!$B:$B,A121,Attendance!$C:$C,"Taught",Attendance!$A:$A,"&gt;="&amp;$B$1,Attendance!$A:$A,"&lt;"&amp;EDATE($B$1,1)))</f>
      </c>
      <c r="C121" s="3">
        <f>IF(A121="","",IFERROR(VLOOKUP(A121,Students!$A:$J,10,FALSE),0))</f>
      </c>
      <c r="D121" s="3">
        <f>IF(A121="","",B121*C121)</f>
      </c>
      <c r="E121" s="3"/>
      <c r="F121" s="2"/>
      <c r="G121" s="3">
        <f>IF(A121="","",D121-IF(E121="",0,E121))</f>
      </c>
      <c r="H121" s="0">
        <f>IF(A121="","",IF(D121=0,"No lessons",IF(G121&lt;=0,"Paid",IF(IF(E121="",0,E121)&gt;0,"Part paid","Unpaid"))))</f>
      </c>
      <c r="I121" s="0">
        <f>IF(A121="","",COUNTIFS(Attendance!$B:$B,A121,Attendance!$C:$C,"Make-up owed")-COUNTIFS(Attendance!$B:$B,A121,Attendance!$C:$C,"Make-up owed",Attendance!$D:$D,"Yes"))</f>
      </c>
    </row>
    <row r="122">
      <c r="A122" s="0">
        <f>IF(Students!A120="","",Students!A120)</f>
      </c>
      <c r="B122" s="0">
        <f>IF(A122="","",COUNTIFS(Attendance!$B:$B,A122,Attendance!$C:$C,"Taught",Attendance!$A:$A,"&gt;="&amp;$B$1,Attendance!$A:$A,"&lt;"&amp;EDATE($B$1,1)))</f>
      </c>
      <c r="C122" s="3">
        <f>IF(A122="","",IFERROR(VLOOKUP(A122,Students!$A:$J,10,FALSE),0))</f>
      </c>
      <c r="D122" s="3">
        <f>IF(A122="","",B122*C122)</f>
      </c>
      <c r="E122" s="3"/>
      <c r="F122" s="2"/>
      <c r="G122" s="3">
        <f>IF(A122="","",D122-IF(E122="",0,E122))</f>
      </c>
      <c r="H122" s="0">
        <f>IF(A122="","",IF(D122=0,"No lessons",IF(G122&lt;=0,"Paid",IF(IF(E122="",0,E122)&gt;0,"Part paid","Unpaid"))))</f>
      </c>
      <c r="I122" s="0">
        <f>IF(A122="","",COUNTIFS(Attendance!$B:$B,A122,Attendance!$C:$C,"Make-up owed")-COUNTIFS(Attendance!$B:$B,A122,Attendance!$C:$C,"Make-up owed",Attendance!$D:$D,"Yes"))</f>
      </c>
    </row>
    <row r="123">
      <c r="A123" s="0">
        <f>IF(Students!A121="","",Students!A121)</f>
      </c>
      <c r="B123" s="0">
        <f>IF(A123="","",COUNTIFS(Attendance!$B:$B,A123,Attendance!$C:$C,"Taught",Attendance!$A:$A,"&gt;="&amp;$B$1,Attendance!$A:$A,"&lt;"&amp;EDATE($B$1,1)))</f>
      </c>
      <c r="C123" s="3">
        <f>IF(A123="","",IFERROR(VLOOKUP(A123,Students!$A:$J,10,FALSE),0))</f>
      </c>
      <c r="D123" s="3">
        <f>IF(A123="","",B123*C123)</f>
      </c>
      <c r="E123" s="3"/>
      <c r="F123" s="2"/>
      <c r="G123" s="3">
        <f>IF(A123="","",D123-IF(E123="",0,E123))</f>
      </c>
      <c r="H123" s="0">
        <f>IF(A123="","",IF(D123=0,"No lessons",IF(G123&lt;=0,"Paid",IF(IF(E123="",0,E123)&gt;0,"Part paid","Unpaid"))))</f>
      </c>
      <c r="I123" s="0">
        <f>IF(A123="","",COUNTIFS(Attendance!$B:$B,A123,Attendance!$C:$C,"Make-up owed")-COUNTIFS(Attendance!$B:$B,A123,Attendance!$C:$C,"Make-up owed",Attendance!$D:$D,"Yes"))</f>
      </c>
    </row>
    <row r="124">
      <c r="A124" s="0">
        <f>IF(Students!A122="","",Students!A122)</f>
      </c>
      <c r="B124" s="0">
        <f>IF(A124="","",COUNTIFS(Attendance!$B:$B,A124,Attendance!$C:$C,"Taught",Attendance!$A:$A,"&gt;="&amp;$B$1,Attendance!$A:$A,"&lt;"&amp;EDATE($B$1,1)))</f>
      </c>
      <c r="C124" s="3">
        <f>IF(A124="","",IFERROR(VLOOKUP(A124,Students!$A:$J,10,FALSE),0))</f>
      </c>
      <c r="D124" s="3">
        <f>IF(A124="","",B124*C124)</f>
      </c>
      <c r="E124" s="3"/>
      <c r="F124" s="2"/>
      <c r="G124" s="3">
        <f>IF(A124="","",D124-IF(E124="",0,E124))</f>
      </c>
      <c r="H124" s="0">
        <f>IF(A124="","",IF(D124=0,"No lessons",IF(G124&lt;=0,"Paid",IF(IF(E124="",0,E124)&gt;0,"Part paid","Unpaid"))))</f>
      </c>
      <c r="I124" s="0">
        <f>IF(A124="","",COUNTIFS(Attendance!$B:$B,A124,Attendance!$C:$C,"Make-up owed")-COUNTIFS(Attendance!$B:$B,A124,Attendance!$C:$C,"Make-up owed",Attendance!$D:$D,"Yes"))</f>
      </c>
    </row>
    <row r="125">
      <c r="A125" s="0">
        <f>IF(Students!A123="","",Students!A123)</f>
      </c>
      <c r="B125" s="0">
        <f>IF(A125="","",COUNTIFS(Attendance!$B:$B,A125,Attendance!$C:$C,"Taught",Attendance!$A:$A,"&gt;="&amp;$B$1,Attendance!$A:$A,"&lt;"&amp;EDATE($B$1,1)))</f>
      </c>
      <c r="C125" s="3">
        <f>IF(A125="","",IFERROR(VLOOKUP(A125,Students!$A:$J,10,FALSE),0))</f>
      </c>
      <c r="D125" s="3">
        <f>IF(A125="","",B125*C125)</f>
      </c>
      <c r="E125" s="3"/>
      <c r="F125" s="2"/>
      <c r="G125" s="3">
        <f>IF(A125="","",D125-IF(E125="",0,E125))</f>
      </c>
      <c r="H125" s="0">
        <f>IF(A125="","",IF(D125=0,"No lessons",IF(G125&lt;=0,"Paid",IF(IF(E125="",0,E125)&gt;0,"Part paid","Unpaid"))))</f>
      </c>
      <c r="I125" s="0">
        <f>IF(A125="","",COUNTIFS(Attendance!$B:$B,A125,Attendance!$C:$C,"Make-up owed")-COUNTIFS(Attendance!$B:$B,A125,Attendance!$C:$C,"Make-up owed",Attendance!$D:$D,"Yes"))</f>
      </c>
    </row>
    <row r="126">
      <c r="A126" s="0">
        <f>IF(Students!A124="","",Students!A124)</f>
      </c>
      <c r="B126" s="0">
        <f>IF(A126="","",COUNTIFS(Attendance!$B:$B,A126,Attendance!$C:$C,"Taught",Attendance!$A:$A,"&gt;="&amp;$B$1,Attendance!$A:$A,"&lt;"&amp;EDATE($B$1,1)))</f>
      </c>
      <c r="C126" s="3">
        <f>IF(A126="","",IFERROR(VLOOKUP(A126,Students!$A:$J,10,FALSE),0))</f>
      </c>
      <c r="D126" s="3">
        <f>IF(A126="","",B126*C126)</f>
      </c>
      <c r="E126" s="3"/>
      <c r="F126" s="2"/>
      <c r="G126" s="3">
        <f>IF(A126="","",D126-IF(E126="",0,E126))</f>
      </c>
      <c r="H126" s="0">
        <f>IF(A126="","",IF(D126=0,"No lessons",IF(G126&lt;=0,"Paid",IF(IF(E126="",0,E126)&gt;0,"Part paid","Unpaid"))))</f>
      </c>
      <c r="I126" s="0">
        <f>IF(A126="","",COUNTIFS(Attendance!$B:$B,A126,Attendance!$C:$C,"Make-up owed")-COUNTIFS(Attendance!$B:$B,A126,Attendance!$C:$C,"Make-up owed",Attendance!$D:$D,"Yes"))</f>
      </c>
    </row>
    <row r="127">
      <c r="A127" s="0">
        <f>IF(Students!A125="","",Students!A125)</f>
      </c>
      <c r="B127" s="0">
        <f>IF(A127="","",COUNTIFS(Attendance!$B:$B,A127,Attendance!$C:$C,"Taught",Attendance!$A:$A,"&gt;="&amp;$B$1,Attendance!$A:$A,"&lt;"&amp;EDATE($B$1,1)))</f>
      </c>
      <c r="C127" s="3">
        <f>IF(A127="","",IFERROR(VLOOKUP(A127,Students!$A:$J,10,FALSE),0))</f>
      </c>
      <c r="D127" s="3">
        <f>IF(A127="","",B127*C127)</f>
      </c>
      <c r="E127" s="3"/>
      <c r="F127" s="2"/>
      <c r="G127" s="3">
        <f>IF(A127="","",D127-IF(E127="",0,E127))</f>
      </c>
      <c r="H127" s="0">
        <f>IF(A127="","",IF(D127=0,"No lessons",IF(G127&lt;=0,"Paid",IF(IF(E127="",0,E127)&gt;0,"Part paid","Unpaid"))))</f>
      </c>
      <c r="I127" s="0">
        <f>IF(A127="","",COUNTIFS(Attendance!$B:$B,A127,Attendance!$C:$C,"Make-up owed")-COUNTIFS(Attendance!$B:$B,A127,Attendance!$C:$C,"Make-up owed",Attendance!$D:$D,"Yes"))</f>
      </c>
    </row>
    <row r="128">
      <c r="A128" s="0">
        <f>IF(Students!A126="","",Students!A126)</f>
      </c>
      <c r="B128" s="0">
        <f>IF(A128="","",COUNTIFS(Attendance!$B:$B,A128,Attendance!$C:$C,"Taught",Attendance!$A:$A,"&gt;="&amp;$B$1,Attendance!$A:$A,"&lt;"&amp;EDATE($B$1,1)))</f>
      </c>
      <c r="C128" s="3">
        <f>IF(A128="","",IFERROR(VLOOKUP(A128,Students!$A:$J,10,FALSE),0))</f>
      </c>
      <c r="D128" s="3">
        <f>IF(A128="","",B128*C128)</f>
      </c>
      <c r="E128" s="3"/>
      <c r="F128" s="2"/>
      <c r="G128" s="3">
        <f>IF(A128="","",D128-IF(E128="",0,E128))</f>
      </c>
      <c r="H128" s="0">
        <f>IF(A128="","",IF(D128=0,"No lessons",IF(G128&lt;=0,"Paid",IF(IF(E128="",0,E128)&gt;0,"Part paid","Unpaid"))))</f>
      </c>
      <c r="I128" s="0">
        <f>IF(A128="","",COUNTIFS(Attendance!$B:$B,A128,Attendance!$C:$C,"Make-up owed")-COUNTIFS(Attendance!$B:$B,A128,Attendance!$C:$C,"Make-up owed",Attendance!$D:$D,"Yes"))</f>
      </c>
    </row>
    <row r="129">
      <c r="A129" s="0">
        <f>IF(Students!A127="","",Students!A127)</f>
      </c>
      <c r="B129" s="0">
        <f>IF(A129="","",COUNTIFS(Attendance!$B:$B,A129,Attendance!$C:$C,"Taught",Attendance!$A:$A,"&gt;="&amp;$B$1,Attendance!$A:$A,"&lt;"&amp;EDATE($B$1,1)))</f>
      </c>
      <c r="C129" s="3">
        <f>IF(A129="","",IFERROR(VLOOKUP(A129,Students!$A:$J,10,FALSE),0))</f>
      </c>
      <c r="D129" s="3">
        <f>IF(A129="","",B129*C129)</f>
      </c>
      <c r="E129" s="3"/>
      <c r="F129" s="2"/>
      <c r="G129" s="3">
        <f>IF(A129="","",D129-IF(E129="",0,E129))</f>
      </c>
      <c r="H129" s="0">
        <f>IF(A129="","",IF(D129=0,"No lessons",IF(G129&lt;=0,"Paid",IF(IF(E129="",0,E129)&gt;0,"Part paid","Unpaid"))))</f>
      </c>
      <c r="I129" s="0">
        <f>IF(A129="","",COUNTIFS(Attendance!$B:$B,A129,Attendance!$C:$C,"Make-up owed")-COUNTIFS(Attendance!$B:$B,A129,Attendance!$C:$C,"Make-up owed",Attendance!$D:$D,"Yes"))</f>
      </c>
    </row>
    <row r="130">
      <c r="A130" s="0">
        <f>IF(Students!A128="","",Students!A128)</f>
      </c>
      <c r="B130" s="0">
        <f>IF(A130="","",COUNTIFS(Attendance!$B:$B,A130,Attendance!$C:$C,"Taught",Attendance!$A:$A,"&gt;="&amp;$B$1,Attendance!$A:$A,"&lt;"&amp;EDATE($B$1,1)))</f>
      </c>
      <c r="C130" s="3">
        <f>IF(A130="","",IFERROR(VLOOKUP(A130,Students!$A:$J,10,FALSE),0))</f>
      </c>
      <c r="D130" s="3">
        <f>IF(A130="","",B130*C130)</f>
      </c>
      <c r="E130" s="3"/>
      <c r="F130" s="2"/>
      <c r="G130" s="3">
        <f>IF(A130="","",D130-IF(E130="",0,E130))</f>
      </c>
      <c r="H130" s="0">
        <f>IF(A130="","",IF(D130=0,"No lessons",IF(G130&lt;=0,"Paid",IF(IF(E130="",0,E130)&gt;0,"Part paid","Unpaid"))))</f>
      </c>
      <c r="I130" s="0">
        <f>IF(A130="","",COUNTIFS(Attendance!$B:$B,A130,Attendance!$C:$C,"Make-up owed")-COUNTIFS(Attendance!$B:$B,A130,Attendance!$C:$C,"Make-up owed",Attendance!$D:$D,"Yes"))</f>
      </c>
    </row>
    <row r="131">
      <c r="A131" s="0">
        <f>IF(Students!A129="","",Students!A129)</f>
      </c>
      <c r="B131" s="0">
        <f>IF(A131="","",COUNTIFS(Attendance!$B:$B,A131,Attendance!$C:$C,"Taught",Attendance!$A:$A,"&gt;="&amp;$B$1,Attendance!$A:$A,"&lt;"&amp;EDATE($B$1,1)))</f>
      </c>
      <c r="C131" s="3">
        <f>IF(A131="","",IFERROR(VLOOKUP(A131,Students!$A:$J,10,FALSE),0))</f>
      </c>
      <c r="D131" s="3">
        <f>IF(A131="","",B131*C131)</f>
      </c>
      <c r="E131" s="3"/>
      <c r="F131" s="2"/>
      <c r="G131" s="3">
        <f>IF(A131="","",D131-IF(E131="",0,E131))</f>
      </c>
      <c r="H131" s="0">
        <f>IF(A131="","",IF(D131=0,"No lessons",IF(G131&lt;=0,"Paid",IF(IF(E131="",0,E131)&gt;0,"Part paid","Unpaid"))))</f>
      </c>
      <c r="I131" s="0">
        <f>IF(A131="","",COUNTIFS(Attendance!$B:$B,A131,Attendance!$C:$C,"Make-up owed")-COUNTIFS(Attendance!$B:$B,A131,Attendance!$C:$C,"Make-up owed",Attendance!$D:$D,"Yes"))</f>
      </c>
    </row>
    <row r="132">
      <c r="A132" s="0">
        <f>IF(Students!A130="","",Students!A130)</f>
      </c>
      <c r="B132" s="0">
        <f>IF(A132="","",COUNTIFS(Attendance!$B:$B,A132,Attendance!$C:$C,"Taught",Attendance!$A:$A,"&gt;="&amp;$B$1,Attendance!$A:$A,"&lt;"&amp;EDATE($B$1,1)))</f>
      </c>
      <c r="C132" s="3">
        <f>IF(A132="","",IFERROR(VLOOKUP(A132,Students!$A:$J,10,FALSE),0))</f>
      </c>
      <c r="D132" s="3">
        <f>IF(A132="","",B132*C132)</f>
      </c>
      <c r="E132" s="3"/>
      <c r="F132" s="2"/>
      <c r="G132" s="3">
        <f>IF(A132="","",D132-IF(E132="",0,E132))</f>
      </c>
      <c r="H132" s="0">
        <f>IF(A132="","",IF(D132=0,"No lessons",IF(G132&lt;=0,"Paid",IF(IF(E132="",0,E132)&gt;0,"Part paid","Unpaid"))))</f>
      </c>
      <c r="I132" s="0">
        <f>IF(A132="","",COUNTIFS(Attendance!$B:$B,A132,Attendance!$C:$C,"Make-up owed")-COUNTIFS(Attendance!$B:$B,A132,Attendance!$C:$C,"Make-up owed",Attendance!$D:$D,"Yes"))</f>
      </c>
    </row>
    <row r="133">
      <c r="A133" s="0">
        <f>IF(Students!A131="","",Students!A131)</f>
      </c>
      <c r="B133" s="0">
        <f>IF(A133="","",COUNTIFS(Attendance!$B:$B,A133,Attendance!$C:$C,"Taught",Attendance!$A:$A,"&gt;="&amp;$B$1,Attendance!$A:$A,"&lt;"&amp;EDATE($B$1,1)))</f>
      </c>
      <c r="C133" s="3">
        <f>IF(A133="","",IFERROR(VLOOKUP(A133,Students!$A:$J,10,FALSE),0))</f>
      </c>
      <c r="D133" s="3">
        <f>IF(A133="","",B133*C133)</f>
      </c>
      <c r="E133" s="3"/>
      <c r="F133" s="2"/>
      <c r="G133" s="3">
        <f>IF(A133="","",D133-IF(E133="",0,E133))</f>
      </c>
      <c r="H133" s="0">
        <f>IF(A133="","",IF(D133=0,"No lessons",IF(G133&lt;=0,"Paid",IF(IF(E133="",0,E133)&gt;0,"Part paid","Unpaid"))))</f>
      </c>
      <c r="I133" s="0">
        <f>IF(A133="","",COUNTIFS(Attendance!$B:$B,A133,Attendance!$C:$C,"Make-up owed")-COUNTIFS(Attendance!$B:$B,A133,Attendance!$C:$C,"Make-up owed",Attendance!$D:$D,"Yes"))</f>
      </c>
    </row>
    <row r="134">
      <c r="A134" s="0">
        <f>IF(Students!A132="","",Students!A132)</f>
      </c>
      <c r="B134" s="0">
        <f>IF(A134="","",COUNTIFS(Attendance!$B:$B,A134,Attendance!$C:$C,"Taught",Attendance!$A:$A,"&gt;="&amp;$B$1,Attendance!$A:$A,"&lt;"&amp;EDATE($B$1,1)))</f>
      </c>
      <c r="C134" s="3">
        <f>IF(A134="","",IFERROR(VLOOKUP(A134,Students!$A:$J,10,FALSE),0))</f>
      </c>
      <c r="D134" s="3">
        <f>IF(A134="","",B134*C134)</f>
      </c>
      <c r="E134" s="3"/>
      <c r="F134" s="2"/>
      <c r="G134" s="3">
        <f>IF(A134="","",D134-IF(E134="",0,E134))</f>
      </c>
      <c r="H134" s="0">
        <f>IF(A134="","",IF(D134=0,"No lessons",IF(G134&lt;=0,"Paid",IF(IF(E134="",0,E134)&gt;0,"Part paid","Unpaid"))))</f>
      </c>
      <c r="I134" s="0">
        <f>IF(A134="","",COUNTIFS(Attendance!$B:$B,A134,Attendance!$C:$C,"Make-up owed")-COUNTIFS(Attendance!$B:$B,A134,Attendance!$C:$C,"Make-up owed",Attendance!$D:$D,"Yes"))</f>
      </c>
    </row>
    <row r="135">
      <c r="A135" s="0">
        <f>IF(Students!A133="","",Students!A133)</f>
      </c>
      <c r="B135" s="0">
        <f>IF(A135="","",COUNTIFS(Attendance!$B:$B,A135,Attendance!$C:$C,"Taught",Attendance!$A:$A,"&gt;="&amp;$B$1,Attendance!$A:$A,"&lt;"&amp;EDATE($B$1,1)))</f>
      </c>
      <c r="C135" s="3">
        <f>IF(A135="","",IFERROR(VLOOKUP(A135,Students!$A:$J,10,FALSE),0))</f>
      </c>
      <c r="D135" s="3">
        <f>IF(A135="","",B135*C135)</f>
      </c>
      <c r="E135" s="3"/>
      <c r="F135" s="2"/>
      <c r="G135" s="3">
        <f>IF(A135="","",D135-IF(E135="",0,E135))</f>
      </c>
      <c r="H135" s="0">
        <f>IF(A135="","",IF(D135=0,"No lessons",IF(G135&lt;=0,"Paid",IF(IF(E135="",0,E135)&gt;0,"Part paid","Unpaid"))))</f>
      </c>
      <c r="I135" s="0">
        <f>IF(A135="","",COUNTIFS(Attendance!$B:$B,A135,Attendance!$C:$C,"Make-up owed")-COUNTIFS(Attendance!$B:$B,A135,Attendance!$C:$C,"Make-up owed",Attendance!$D:$D,"Yes"))</f>
      </c>
    </row>
    <row r="136">
      <c r="A136" s="0">
        <f>IF(Students!A134="","",Students!A134)</f>
      </c>
      <c r="B136" s="0">
        <f>IF(A136="","",COUNTIFS(Attendance!$B:$B,A136,Attendance!$C:$C,"Taught",Attendance!$A:$A,"&gt;="&amp;$B$1,Attendance!$A:$A,"&lt;"&amp;EDATE($B$1,1)))</f>
      </c>
      <c r="C136" s="3">
        <f>IF(A136="","",IFERROR(VLOOKUP(A136,Students!$A:$J,10,FALSE),0))</f>
      </c>
      <c r="D136" s="3">
        <f>IF(A136="","",B136*C136)</f>
      </c>
      <c r="E136" s="3"/>
      <c r="F136" s="2"/>
      <c r="G136" s="3">
        <f>IF(A136="","",D136-IF(E136="",0,E136))</f>
      </c>
      <c r="H136" s="0">
        <f>IF(A136="","",IF(D136=0,"No lessons",IF(G136&lt;=0,"Paid",IF(IF(E136="",0,E136)&gt;0,"Part paid","Unpaid"))))</f>
      </c>
      <c r="I136" s="0">
        <f>IF(A136="","",COUNTIFS(Attendance!$B:$B,A136,Attendance!$C:$C,"Make-up owed")-COUNTIFS(Attendance!$B:$B,A136,Attendance!$C:$C,"Make-up owed",Attendance!$D:$D,"Yes"))</f>
      </c>
    </row>
    <row r="137">
      <c r="A137" s="0">
        <f>IF(Students!A135="","",Students!A135)</f>
      </c>
      <c r="B137" s="0">
        <f>IF(A137="","",COUNTIFS(Attendance!$B:$B,A137,Attendance!$C:$C,"Taught",Attendance!$A:$A,"&gt;="&amp;$B$1,Attendance!$A:$A,"&lt;"&amp;EDATE($B$1,1)))</f>
      </c>
      <c r="C137" s="3">
        <f>IF(A137="","",IFERROR(VLOOKUP(A137,Students!$A:$J,10,FALSE),0))</f>
      </c>
      <c r="D137" s="3">
        <f>IF(A137="","",B137*C137)</f>
      </c>
      <c r="E137" s="3"/>
      <c r="F137" s="2"/>
      <c r="G137" s="3">
        <f>IF(A137="","",D137-IF(E137="",0,E137))</f>
      </c>
      <c r="H137" s="0">
        <f>IF(A137="","",IF(D137=0,"No lessons",IF(G137&lt;=0,"Paid",IF(IF(E137="",0,E137)&gt;0,"Part paid","Unpaid"))))</f>
      </c>
      <c r="I137" s="0">
        <f>IF(A137="","",COUNTIFS(Attendance!$B:$B,A137,Attendance!$C:$C,"Make-up owed")-COUNTIFS(Attendance!$B:$B,A137,Attendance!$C:$C,"Make-up owed",Attendance!$D:$D,"Yes"))</f>
      </c>
    </row>
    <row r="138">
      <c r="A138" s="0">
        <f>IF(Students!A136="","",Students!A136)</f>
      </c>
      <c r="B138" s="0">
        <f>IF(A138="","",COUNTIFS(Attendance!$B:$B,A138,Attendance!$C:$C,"Taught",Attendance!$A:$A,"&gt;="&amp;$B$1,Attendance!$A:$A,"&lt;"&amp;EDATE($B$1,1)))</f>
      </c>
      <c r="C138" s="3">
        <f>IF(A138="","",IFERROR(VLOOKUP(A138,Students!$A:$J,10,FALSE),0))</f>
      </c>
      <c r="D138" s="3">
        <f>IF(A138="","",B138*C138)</f>
      </c>
      <c r="E138" s="3"/>
      <c r="F138" s="2"/>
      <c r="G138" s="3">
        <f>IF(A138="","",D138-IF(E138="",0,E138))</f>
      </c>
      <c r="H138" s="0">
        <f>IF(A138="","",IF(D138=0,"No lessons",IF(G138&lt;=0,"Paid",IF(IF(E138="",0,E138)&gt;0,"Part paid","Unpaid"))))</f>
      </c>
      <c r="I138" s="0">
        <f>IF(A138="","",COUNTIFS(Attendance!$B:$B,A138,Attendance!$C:$C,"Make-up owed")-COUNTIFS(Attendance!$B:$B,A138,Attendance!$C:$C,"Make-up owed",Attendance!$D:$D,"Yes"))</f>
      </c>
    </row>
    <row r="139">
      <c r="A139" s="0">
        <f>IF(Students!A137="","",Students!A137)</f>
      </c>
      <c r="B139" s="0">
        <f>IF(A139="","",COUNTIFS(Attendance!$B:$B,A139,Attendance!$C:$C,"Taught",Attendance!$A:$A,"&gt;="&amp;$B$1,Attendance!$A:$A,"&lt;"&amp;EDATE($B$1,1)))</f>
      </c>
      <c r="C139" s="3">
        <f>IF(A139="","",IFERROR(VLOOKUP(A139,Students!$A:$J,10,FALSE),0))</f>
      </c>
      <c r="D139" s="3">
        <f>IF(A139="","",B139*C139)</f>
      </c>
      <c r="E139" s="3"/>
      <c r="F139" s="2"/>
      <c r="G139" s="3">
        <f>IF(A139="","",D139-IF(E139="",0,E139))</f>
      </c>
      <c r="H139" s="0">
        <f>IF(A139="","",IF(D139=0,"No lessons",IF(G139&lt;=0,"Paid",IF(IF(E139="",0,E139)&gt;0,"Part paid","Unpaid"))))</f>
      </c>
      <c r="I139" s="0">
        <f>IF(A139="","",COUNTIFS(Attendance!$B:$B,A139,Attendance!$C:$C,"Make-up owed")-COUNTIFS(Attendance!$B:$B,A139,Attendance!$C:$C,"Make-up owed",Attendance!$D:$D,"Yes"))</f>
      </c>
    </row>
    <row r="140">
      <c r="A140" s="0">
        <f>IF(Students!A138="","",Students!A138)</f>
      </c>
      <c r="B140" s="0">
        <f>IF(A140="","",COUNTIFS(Attendance!$B:$B,A140,Attendance!$C:$C,"Taught",Attendance!$A:$A,"&gt;="&amp;$B$1,Attendance!$A:$A,"&lt;"&amp;EDATE($B$1,1)))</f>
      </c>
      <c r="C140" s="3">
        <f>IF(A140="","",IFERROR(VLOOKUP(A140,Students!$A:$J,10,FALSE),0))</f>
      </c>
      <c r="D140" s="3">
        <f>IF(A140="","",B140*C140)</f>
      </c>
      <c r="E140" s="3"/>
      <c r="F140" s="2"/>
      <c r="G140" s="3">
        <f>IF(A140="","",D140-IF(E140="",0,E140))</f>
      </c>
      <c r="H140" s="0">
        <f>IF(A140="","",IF(D140=0,"No lessons",IF(G140&lt;=0,"Paid",IF(IF(E140="",0,E140)&gt;0,"Part paid","Unpaid"))))</f>
      </c>
      <c r="I140" s="0">
        <f>IF(A140="","",COUNTIFS(Attendance!$B:$B,A140,Attendance!$C:$C,"Make-up owed")-COUNTIFS(Attendance!$B:$B,A140,Attendance!$C:$C,"Make-up owed",Attendance!$D:$D,"Yes"))</f>
      </c>
    </row>
    <row r="141">
      <c r="A141" s="0">
        <f>IF(Students!A139="","",Students!A139)</f>
      </c>
      <c r="B141" s="0">
        <f>IF(A141="","",COUNTIFS(Attendance!$B:$B,A141,Attendance!$C:$C,"Taught",Attendance!$A:$A,"&gt;="&amp;$B$1,Attendance!$A:$A,"&lt;"&amp;EDATE($B$1,1)))</f>
      </c>
      <c r="C141" s="3">
        <f>IF(A141="","",IFERROR(VLOOKUP(A141,Students!$A:$J,10,FALSE),0))</f>
      </c>
      <c r="D141" s="3">
        <f>IF(A141="","",B141*C141)</f>
      </c>
      <c r="E141" s="3"/>
      <c r="F141" s="2"/>
      <c r="G141" s="3">
        <f>IF(A141="","",D141-IF(E141="",0,E141))</f>
      </c>
      <c r="H141" s="0">
        <f>IF(A141="","",IF(D141=0,"No lessons",IF(G141&lt;=0,"Paid",IF(IF(E141="",0,E141)&gt;0,"Part paid","Unpaid"))))</f>
      </c>
      <c r="I141" s="0">
        <f>IF(A141="","",COUNTIFS(Attendance!$B:$B,A141,Attendance!$C:$C,"Make-up owed")-COUNTIFS(Attendance!$B:$B,A141,Attendance!$C:$C,"Make-up owed",Attendance!$D:$D,"Yes"))</f>
      </c>
    </row>
    <row r="142">
      <c r="A142" s="0">
        <f>IF(Students!A140="","",Students!A140)</f>
      </c>
      <c r="B142" s="0">
        <f>IF(A142="","",COUNTIFS(Attendance!$B:$B,A142,Attendance!$C:$C,"Taught",Attendance!$A:$A,"&gt;="&amp;$B$1,Attendance!$A:$A,"&lt;"&amp;EDATE($B$1,1)))</f>
      </c>
      <c r="C142" s="3">
        <f>IF(A142="","",IFERROR(VLOOKUP(A142,Students!$A:$J,10,FALSE),0))</f>
      </c>
      <c r="D142" s="3">
        <f>IF(A142="","",B142*C142)</f>
      </c>
      <c r="E142" s="3"/>
      <c r="F142" s="2"/>
      <c r="G142" s="3">
        <f>IF(A142="","",D142-IF(E142="",0,E142))</f>
      </c>
      <c r="H142" s="0">
        <f>IF(A142="","",IF(D142=0,"No lessons",IF(G142&lt;=0,"Paid",IF(IF(E142="",0,E142)&gt;0,"Part paid","Unpaid"))))</f>
      </c>
      <c r="I142" s="0">
        <f>IF(A142="","",COUNTIFS(Attendance!$B:$B,A142,Attendance!$C:$C,"Make-up owed")-COUNTIFS(Attendance!$B:$B,A142,Attendance!$C:$C,"Make-up owed",Attendance!$D:$D,"Yes"))</f>
      </c>
    </row>
    <row r="143">
      <c r="A143" s="0">
        <f>IF(Students!A141="","",Students!A141)</f>
      </c>
      <c r="B143" s="0">
        <f>IF(A143="","",COUNTIFS(Attendance!$B:$B,A143,Attendance!$C:$C,"Taught",Attendance!$A:$A,"&gt;="&amp;$B$1,Attendance!$A:$A,"&lt;"&amp;EDATE($B$1,1)))</f>
      </c>
      <c r="C143" s="3">
        <f>IF(A143="","",IFERROR(VLOOKUP(A143,Students!$A:$J,10,FALSE),0))</f>
      </c>
      <c r="D143" s="3">
        <f>IF(A143="","",B143*C143)</f>
      </c>
      <c r="E143" s="3"/>
      <c r="F143" s="2"/>
      <c r="G143" s="3">
        <f>IF(A143="","",D143-IF(E143="",0,E143))</f>
      </c>
      <c r="H143" s="0">
        <f>IF(A143="","",IF(D143=0,"No lessons",IF(G143&lt;=0,"Paid",IF(IF(E143="",0,E143)&gt;0,"Part paid","Unpaid"))))</f>
      </c>
      <c r="I143" s="0">
        <f>IF(A143="","",COUNTIFS(Attendance!$B:$B,A143,Attendance!$C:$C,"Make-up owed")-COUNTIFS(Attendance!$B:$B,A143,Attendance!$C:$C,"Make-up owed",Attendance!$D:$D,"Yes"))</f>
      </c>
    </row>
    <row r="144">
      <c r="A144" s="0">
        <f>IF(Students!A142="","",Students!A142)</f>
      </c>
      <c r="B144" s="0">
        <f>IF(A144="","",COUNTIFS(Attendance!$B:$B,A144,Attendance!$C:$C,"Taught",Attendance!$A:$A,"&gt;="&amp;$B$1,Attendance!$A:$A,"&lt;"&amp;EDATE($B$1,1)))</f>
      </c>
      <c r="C144" s="3">
        <f>IF(A144="","",IFERROR(VLOOKUP(A144,Students!$A:$J,10,FALSE),0))</f>
      </c>
      <c r="D144" s="3">
        <f>IF(A144="","",B144*C144)</f>
      </c>
      <c r="E144" s="3"/>
      <c r="F144" s="2"/>
      <c r="G144" s="3">
        <f>IF(A144="","",D144-IF(E144="",0,E144))</f>
      </c>
      <c r="H144" s="0">
        <f>IF(A144="","",IF(D144=0,"No lessons",IF(G144&lt;=0,"Paid",IF(IF(E144="",0,E144)&gt;0,"Part paid","Unpaid"))))</f>
      </c>
      <c r="I144" s="0">
        <f>IF(A144="","",COUNTIFS(Attendance!$B:$B,A144,Attendance!$C:$C,"Make-up owed")-COUNTIFS(Attendance!$B:$B,A144,Attendance!$C:$C,"Make-up owed",Attendance!$D:$D,"Yes"))</f>
      </c>
    </row>
    <row r="145">
      <c r="A145" s="0">
        <f>IF(Students!A143="","",Students!A143)</f>
      </c>
      <c r="B145" s="0">
        <f>IF(A145="","",COUNTIFS(Attendance!$B:$B,A145,Attendance!$C:$C,"Taught",Attendance!$A:$A,"&gt;="&amp;$B$1,Attendance!$A:$A,"&lt;"&amp;EDATE($B$1,1)))</f>
      </c>
      <c r="C145" s="3">
        <f>IF(A145="","",IFERROR(VLOOKUP(A145,Students!$A:$J,10,FALSE),0))</f>
      </c>
      <c r="D145" s="3">
        <f>IF(A145="","",B145*C145)</f>
      </c>
      <c r="E145" s="3"/>
      <c r="F145" s="2"/>
      <c r="G145" s="3">
        <f>IF(A145="","",D145-IF(E145="",0,E145))</f>
      </c>
      <c r="H145" s="0">
        <f>IF(A145="","",IF(D145=0,"No lessons",IF(G145&lt;=0,"Paid",IF(IF(E145="",0,E145)&gt;0,"Part paid","Unpaid"))))</f>
      </c>
      <c r="I145" s="0">
        <f>IF(A145="","",COUNTIFS(Attendance!$B:$B,A145,Attendance!$C:$C,"Make-up owed")-COUNTIFS(Attendance!$B:$B,A145,Attendance!$C:$C,"Make-up owed",Attendance!$D:$D,"Yes"))</f>
      </c>
    </row>
    <row r="146">
      <c r="A146" s="0">
        <f>IF(Students!A144="","",Students!A144)</f>
      </c>
      <c r="B146" s="0">
        <f>IF(A146="","",COUNTIFS(Attendance!$B:$B,A146,Attendance!$C:$C,"Taught",Attendance!$A:$A,"&gt;="&amp;$B$1,Attendance!$A:$A,"&lt;"&amp;EDATE($B$1,1)))</f>
      </c>
      <c r="C146" s="3">
        <f>IF(A146="","",IFERROR(VLOOKUP(A146,Students!$A:$J,10,FALSE),0))</f>
      </c>
      <c r="D146" s="3">
        <f>IF(A146="","",B146*C146)</f>
      </c>
      <c r="E146" s="3"/>
      <c r="F146" s="2"/>
      <c r="G146" s="3">
        <f>IF(A146="","",D146-IF(E146="",0,E146))</f>
      </c>
      <c r="H146" s="0">
        <f>IF(A146="","",IF(D146=0,"No lessons",IF(G146&lt;=0,"Paid",IF(IF(E146="",0,E146)&gt;0,"Part paid","Unpaid"))))</f>
      </c>
      <c r="I146" s="0">
        <f>IF(A146="","",COUNTIFS(Attendance!$B:$B,A146,Attendance!$C:$C,"Make-up owed")-COUNTIFS(Attendance!$B:$B,A146,Attendance!$C:$C,"Make-up owed",Attendance!$D:$D,"Yes"))</f>
      </c>
    </row>
    <row r="147">
      <c r="A147" s="0">
        <f>IF(Students!A145="","",Students!A145)</f>
      </c>
      <c r="B147" s="0">
        <f>IF(A147="","",COUNTIFS(Attendance!$B:$B,A147,Attendance!$C:$C,"Taught",Attendance!$A:$A,"&gt;="&amp;$B$1,Attendance!$A:$A,"&lt;"&amp;EDATE($B$1,1)))</f>
      </c>
      <c r="C147" s="3">
        <f>IF(A147="","",IFERROR(VLOOKUP(A147,Students!$A:$J,10,FALSE),0))</f>
      </c>
      <c r="D147" s="3">
        <f>IF(A147="","",B147*C147)</f>
      </c>
      <c r="E147" s="3"/>
      <c r="F147" s="2"/>
      <c r="G147" s="3">
        <f>IF(A147="","",D147-IF(E147="",0,E147))</f>
      </c>
      <c r="H147" s="0">
        <f>IF(A147="","",IF(D147=0,"No lessons",IF(G147&lt;=0,"Paid",IF(IF(E147="",0,E147)&gt;0,"Part paid","Unpaid"))))</f>
      </c>
      <c r="I147" s="0">
        <f>IF(A147="","",COUNTIFS(Attendance!$B:$B,A147,Attendance!$C:$C,"Make-up owed")-COUNTIFS(Attendance!$B:$B,A147,Attendance!$C:$C,"Make-up owed",Attendance!$D:$D,"Yes"))</f>
      </c>
    </row>
    <row r="148">
      <c r="A148" s="0">
        <f>IF(Students!A146="","",Students!A146)</f>
      </c>
      <c r="B148" s="0">
        <f>IF(A148="","",COUNTIFS(Attendance!$B:$B,A148,Attendance!$C:$C,"Taught",Attendance!$A:$A,"&gt;="&amp;$B$1,Attendance!$A:$A,"&lt;"&amp;EDATE($B$1,1)))</f>
      </c>
      <c r="C148" s="3">
        <f>IF(A148="","",IFERROR(VLOOKUP(A148,Students!$A:$J,10,FALSE),0))</f>
      </c>
      <c r="D148" s="3">
        <f>IF(A148="","",B148*C148)</f>
      </c>
      <c r="E148" s="3"/>
      <c r="F148" s="2"/>
      <c r="G148" s="3">
        <f>IF(A148="","",D148-IF(E148="",0,E148))</f>
      </c>
      <c r="H148" s="0">
        <f>IF(A148="","",IF(D148=0,"No lessons",IF(G148&lt;=0,"Paid",IF(IF(E148="",0,E148)&gt;0,"Part paid","Unpaid"))))</f>
      </c>
      <c r="I148" s="0">
        <f>IF(A148="","",COUNTIFS(Attendance!$B:$B,A148,Attendance!$C:$C,"Make-up owed")-COUNTIFS(Attendance!$B:$B,A148,Attendance!$C:$C,"Make-up owed",Attendance!$D:$D,"Yes"))</f>
      </c>
    </row>
    <row r="149">
      <c r="A149" s="0">
        <f>IF(Students!A147="","",Students!A147)</f>
      </c>
      <c r="B149" s="0">
        <f>IF(A149="","",COUNTIFS(Attendance!$B:$B,A149,Attendance!$C:$C,"Taught",Attendance!$A:$A,"&gt;="&amp;$B$1,Attendance!$A:$A,"&lt;"&amp;EDATE($B$1,1)))</f>
      </c>
      <c r="C149" s="3">
        <f>IF(A149="","",IFERROR(VLOOKUP(A149,Students!$A:$J,10,FALSE),0))</f>
      </c>
      <c r="D149" s="3">
        <f>IF(A149="","",B149*C149)</f>
      </c>
      <c r="E149" s="3"/>
      <c r="F149" s="2"/>
      <c r="G149" s="3">
        <f>IF(A149="","",D149-IF(E149="",0,E149))</f>
      </c>
      <c r="H149" s="0">
        <f>IF(A149="","",IF(D149=0,"No lessons",IF(G149&lt;=0,"Paid",IF(IF(E149="",0,E149)&gt;0,"Part paid","Unpaid"))))</f>
      </c>
      <c r="I149" s="0">
        <f>IF(A149="","",COUNTIFS(Attendance!$B:$B,A149,Attendance!$C:$C,"Make-up owed")-COUNTIFS(Attendance!$B:$B,A149,Attendance!$C:$C,"Make-up owed",Attendance!$D:$D,"Yes"))</f>
      </c>
    </row>
    <row r="150">
      <c r="A150" s="0">
        <f>IF(Students!A148="","",Students!A148)</f>
      </c>
      <c r="B150" s="0">
        <f>IF(A150="","",COUNTIFS(Attendance!$B:$B,A150,Attendance!$C:$C,"Taught",Attendance!$A:$A,"&gt;="&amp;$B$1,Attendance!$A:$A,"&lt;"&amp;EDATE($B$1,1)))</f>
      </c>
      <c r="C150" s="3">
        <f>IF(A150="","",IFERROR(VLOOKUP(A150,Students!$A:$J,10,FALSE),0))</f>
      </c>
      <c r="D150" s="3">
        <f>IF(A150="","",B150*C150)</f>
      </c>
      <c r="E150" s="3"/>
      <c r="F150" s="2"/>
      <c r="G150" s="3">
        <f>IF(A150="","",D150-IF(E150="",0,E150))</f>
      </c>
      <c r="H150" s="0">
        <f>IF(A150="","",IF(D150=0,"No lessons",IF(G150&lt;=0,"Paid",IF(IF(E150="",0,E150)&gt;0,"Part paid","Unpaid"))))</f>
      </c>
      <c r="I150" s="0">
        <f>IF(A150="","",COUNTIFS(Attendance!$B:$B,A150,Attendance!$C:$C,"Make-up owed")-COUNTIFS(Attendance!$B:$B,A150,Attendance!$C:$C,"Make-up owed",Attendance!$D:$D,"Yes"))</f>
      </c>
    </row>
    <row r="151">
      <c r="A151" s="0">
        <f>IF(Students!A149="","",Students!A149)</f>
      </c>
      <c r="B151" s="0">
        <f>IF(A151="","",COUNTIFS(Attendance!$B:$B,A151,Attendance!$C:$C,"Taught",Attendance!$A:$A,"&gt;="&amp;$B$1,Attendance!$A:$A,"&lt;"&amp;EDATE($B$1,1)))</f>
      </c>
      <c r="C151" s="3">
        <f>IF(A151="","",IFERROR(VLOOKUP(A151,Students!$A:$J,10,FALSE),0))</f>
      </c>
      <c r="D151" s="3">
        <f>IF(A151="","",B151*C151)</f>
      </c>
      <c r="E151" s="3"/>
      <c r="F151" s="2"/>
      <c r="G151" s="3">
        <f>IF(A151="","",D151-IF(E151="",0,E151))</f>
      </c>
      <c r="H151" s="0">
        <f>IF(A151="","",IF(D151=0,"No lessons",IF(G151&lt;=0,"Paid",IF(IF(E151="",0,E151)&gt;0,"Part paid","Unpaid"))))</f>
      </c>
      <c r="I151" s="0">
        <f>IF(A151="","",COUNTIFS(Attendance!$B:$B,A151,Attendance!$C:$C,"Make-up owed")-COUNTIFS(Attendance!$B:$B,A151,Attendance!$C:$C,"Make-up owed",Attendance!$D:$D,"Yes"))</f>
      </c>
    </row>
    <row r="152">
      <c r="A152" s="0">
        <f>IF(Students!A150="","",Students!A150)</f>
      </c>
      <c r="B152" s="0">
        <f>IF(A152="","",COUNTIFS(Attendance!$B:$B,A152,Attendance!$C:$C,"Taught",Attendance!$A:$A,"&gt;="&amp;$B$1,Attendance!$A:$A,"&lt;"&amp;EDATE($B$1,1)))</f>
      </c>
      <c r="C152" s="3">
        <f>IF(A152="","",IFERROR(VLOOKUP(A152,Students!$A:$J,10,FALSE),0))</f>
      </c>
      <c r="D152" s="3">
        <f>IF(A152="","",B152*C152)</f>
      </c>
      <c r="E152" s="3"/>
      <c r="F152" s="2"/>
      <c r="G152" s="3">
        <f>IF(A152="","",D152-IF(E152="",0,E152))</f>
      </c>
      <c r="H152" s="0">
        <f>IF(A152="","",IF(D152=0,"No lessons",IF(G152&lt;=0,"Paid",IF(IF(E152="",0,E152)&gt;0,"Part paid","Unpaid"))))</f>
      </c>
      <c r="I152" s="0">
        <f>IF(A152="","",COUNTIFS(Attendance!$B:$B,A152,Attendance!$C:$C,"Make-up owed")-COUNTIFS(Attendance!$B:$B,A152,Attendance!$C:$C,"Make-up owed",Attendance!$D:$D,"Yes"))</f>
      </c>
    </row>
    <row r="153">
      <c r="A153" s="0">
        <f>IF(Students!A151="","",Students!A151)</f>
      </c>
      <c r="B153" s="0">
        <f>IF(A153="","",COUNTIFS(Attendance!$B:$B,A153,Attendance!$C:$C,"Taught",Attendance!$A:$A,"&gt;="&amp;$B$1,Attendance!$A:$A,"&lt;"&amp;EDATE($B$1,1)))</f>
      </c>
      <c r="C153" s="3">
        <f>IF(A153="","",IFERROR(VLOOKUP(A153,Students!$A:$J,10,FALSE),0))</f>
      </c>
      <c r="D153" s="3">
        <f>IF(A153="","",B153*C153)</f>
      </c>
      <c r="E153" s="3"/>
      <c r="F153" s="2"/>
      <c r="G153" s="3">
        <f>IF(A153="","",D153-IF(E153="",0,E153))</f>
      </c>
      <c r="H153" s="0">
        <f>IF(A153="","",IF(D153=0,"No lessons",IF(G153&lt;=0,"Paid",IF(IF(E153="",0,E153)&gt;0,"Part paid","Unpaid"))))</f>
      </c>
      <c r="I153" s="0">
        <f>IF(A153="","",COUNTIFS(Attendance!$B:$B,A153,Attendance!$C:$C,"Make-up owed")-COUNTIFS(Attendance!$B:$B,A153,Attendance!$C:$C,"Make-up owed",Attendance!$D:$D,"Yes"))</f>
      </c>
    </row>
    <row r="154">
      <c r="A154" s="0">
        <f>IF(Students!A152="","",Students!A152)</f>
      </c>
      <c r="B154" s="0">
        <f>IF(A154="","",COUNTIFS(Attendance!$B:$B,A154,Attendance!$C:$C,"Taught",Attendance!$A:$A,"&gt;="&amp;$B$1,Attendance!$A:$A,"&lt;"&amp;EDATE($B$1,1)))</f>
      </c>
      <c r="C154" s="3">
        <f>IF(A154="","",IFERROR(VLOOKUP(A154,Students!$A:$J,10,FALSE),0))</f>
      </c>
      <c r="D154" s="3">
        <f>IF(A154="","",B154*C154)</f>
      </c>
      <c r="E154" s="3"/>
      <c r="F154" s="2"/>
      <c r="G154" s="3">
        <f>IF(A154="","",D154-IF(E154="",0,E154))</f>
      </c>
      <c r="H154" s="0">
        <f>IF(A154="","",IF(D154=0,"No lessons",IF(G154&lt;=0,"Paid",IF(IF(E154="",0,E154)&gt;0,"Part paid","Unpaid"))))</f>
      </c>
      <c r="I154" s="0">
        <f>IF(A154="","",COUNTIFS(Attendance!$B:$B,A154,Attendance!$C:$C,"Make-up owed")-COUNTIFS(Attendance!$B:$B,A154,Attendance!$C:$C,"Make-up owed",Attendance!$D:$D,"Yes"))</f>
      </c>
    </row>
    <row r="155">
      <c r="A155" s="0">
        <f>IF(Students!A153="","",Students!A153)</f>
      </c>
      <c r="B155" s="0">
        <f>IF(A155="","",COUNTIFS(Attendance!$B:$B,A155,Attendance!$C:$C,"Taught",Attendance!$A:$A,"&gt;="&amp;$B$1,Attendance!$A:$A,"&lt;"&amp;EDATE($B$1,1)))</f>
      </c>
      <c r="C155" s="3">
        <f>IF(A155="","",IFERROR(VLOOKUP(A155,Students!$A:$J,10,FALSE),0))</f>
      </c>
      <c r="D155" s="3">
        <f>IF(A155="","",B155*C155)</f>
      </c>
      <c r="E155" s="3"/>
      <c r="F155" s="2"/>
      <c r="G155" s="3">
        <f>IF(A155="","",D155-IF(E155="",0,E155))</f>
      </c>
      <c r="H155" s="0">
        <f>IF(A155="","",IF(D155=0,"No lessons",IF(G155&lt;=0,"Paid",IF(IF(E155="",0,E155)&gt;0,"Part paid","Unpaid"))))</f>
      </c>
      <c r="I155" s="0">
        <f>IF(A155="","",COUNTIFS(Attendance!$B:$B,A155,Attendance!$C:$C,"Make-up owed")-COUNTIFS(Attendance!$B:$B,A155,Attendance!$C:$C,"Make-up owed",Attendance!$D:$D,"Yes"))</f>
      </c>
    </row>
    <row r="156">
      <c r="A156" s="0">
        <f>IF(Students!A154="","",Students!A154)</f>
      </c>
      <c r="B156" s="0">
        <f>IF(A156="","",COUNTIFS(Attendance!$B:$B,A156,Attendance!$C:$C,"Taught",Attendance!$A:$A,"&gt;="&amp;$B$1,Attendance!$A:$A,"&lt;"&amp;EDATE($B$1,1)))</f>
      </c>
      <c r="C156" s="3">
        <f>IF(A156="","",IFERROR(VLOOKUP(A156,Students!$A:$J,10,FALSE),0))</f>
      </c>
      <c r="D156" s="3">
        <f>IF(A156="","",B156*C156)</f>
      </c>
      <c r="E156" s="3"/>
      <c r="F156" s="2"/>
      <c r="G156" s="3">
        <f>IF(A156="","",D156-IF(E156="",0,E156))</f>
      </c>
      <c r="H156" s="0">
        <f>IF(A156="","",IF(D156=0,"No lessons",IF(G156&lt;=0,"Paid",IF(IF(E156="",0,E156)&gt;0,"Part paid","Unpaid"))))</f>
      </c>
      <c r="I156" s="0">
        <f>IF(A156="","",COUNTIFS(Attendance!$B:$B,A156,Attendance!$C:$C,"Make-up owed")-COUNTIFS(Attendance!$B:$B,A156,Attendance!$C:$C,"Make-up owed",Attendance!$D:$D,"Yes"))</f>
      </c>
    </row>
    <row r="157">
      <c r="A157" s="0">
        <f>IF(Students!A155="","",Students!A155)</f>
      </c>
      <c r="B157" s="0">
        <f>IF(A157="","",COUNTIFS(Attendance!$B:$B,A157,Attendance!$C:$C,"Taught",Attendance!$A:$A,"&gt;="&amp;$B$1,Attendance!$A:$A,"&lt;"&amp;EDATE($B$1,1)))</f>
      </c>
      <c r="C157" s="3">
        <f>IF(A157="","",IFERROR(VLOOKUP(A157,Students!$A:$J,10,FALSE),0))</f>
      </c>
      <c r="D157" s="3">
        <f>IF(A157="","",B157*C157)</f>
      </c>
      <c r="E157" s="3"/>
      <c r="F157" s="2"/>
      <c r="G157" s="3">
        <f>IF(A157="","",D157-IF(E157="",0,E157))</f>
      </c>
      <c r="H157" s="0">
        <f>IF(A157="","",IF(D157=0,"No lessons",IF(G157&lt;=0,"Paid",IF(IF(E157="",0,E157)&gt;0,"Part paid","Unpaid"))))</f>
      </c>
      <c r="I157" s="0">
        <f>IF(A157="","",COUNTIFS(Attendance!$B:$B,A157,Attendance!$C:$C,"Make-up owed")-COUNTIFS(Attendance!$B:$B,A157,Attendance!$C:$C,"Make-up owed",Attendance!$D:$D,"Yes"))</f>
      </c>
    </row>
    <row r="158">
      <c r="A158" s="0">
        <f>IF(Students!A156="","",Students!A156)</f>
      </c>
      <c r="B158" s="0">
        <f>IF(A158="","",COUNTIFS(Attendance!$B:$B,A158,Attendance!$C:$C,"Taught",Attendance!$A:$A,"&gt;="&amp;$B$1,Attendance!$A:$A,"&lt;"&amp;EDATE($B$1,1)))</f>
      </c>
      <c r="C158" s="3">
        <f>IF(A158="","",IFERROR(VLOOKUP(A158,Students!$A:$J,10,FALSE),0))</f>
      </c>
      <c r="D158" s="3">
        <f>IF(A158="","",B158*C158)</f>
      </c>
      <c r="E158" s="3"/>
      <c r="F158" s="2"/>
      <c r="G158" s="3">
        <f>IF(A158="","",D158-IF(E158="",0,E158))</f>
      </c>
      <c r="H158" s="0">
        <f>IF(A158="","",IF(D158=0,"No lessons",IF(G158&lt;=0,"Paid",IF(IF(E158="",0,E158)&gt;0,"Part paid","Unpaid"))))</f>
      </c>
      <c r="I158" s="0">
        <f>IF(A158="","",COUNTIFS(Attendance!$B:$B,A158,Attendance!$C:$C,"Make-up owed")-COUNTIFS(Attendance!$B:$B,A158,Attendance!$C:$C,"Make-up owed",Attendance!$D:$D,"Yes"))</f>
      </c>
    </row>
    <row r="159">
      <c r="A159" s="0">
        <f>IF(Students!A157="","",Students!A157)</f>
      </c>
      <c r="B159" s="0">
        <f>IF(A159="","",COUNTIFS(Attendance!$B:$B,A159,Attendance!$C:$C,"Taught",Attendance!$A:$A,"&gt;="&amp;$B$1,Attendance!$A:$A,"&lt;"&amp;EDATE($B$1,1)))</f>
      </c>
      <c r="C159" s="3">
        <f>IF(A159="","",IFERROR(VLOOKUP(A159,Students!$A:$J,10,FALSE),0))</f>
      </c>
      <c r="D159" s="3">
        <f>IF(A159="","",B159*C159)</f>
      </c>
      <c r="E159" s="3"/>
      <c r="F159" s="2"/>
      <c r="G159" s="3">
        <f>IF(A159="","",D159-IF(E159="",0,E159))</f>
      </c>
      <c r="H159" s="0">
        <f>IF(A159="","",IF(D159=0,"No lessons",IF(G159&lt;=0,"Paid",IF(IF(E159="",0,E159)&gt;0,"Part paid","Unpaid"))))</f>
      </c>
      <c r="I159" s="0">
        <f>IF(A159="","",COUNTIFS(Attendance!$B:$B,A159,Attendance!$C:$C,"Make-up owed")-COUNTIFS(Attendance!$B:$B,A159,Attendance!$C:$C,"Make-up owed",Attendance!$D:$D,"Yes"))</f>
      </c>
    </row>
    <row r="160">
      <c r="A160" s="0">
        <f>IF(Students!A158="","",Students!A158)</f>
      </c>
      <c r="B160" s="0">
        <f>IF(A160="","",COUNTIFS(Attendance!$B:$B,A160,Attendance!$C:$C,"Taught",Attendance!$A:$A,"&gt;="&amp;$B$1,Attendance!$A:$A,"&lt;"&amp;EDATE($B$1,1)))</f>
      </c>
      <c r="C160" s="3">
        <f>IF(A160="","",IFERROR(VLOOKUP(A160,Students!$A:$J,10,FALSE),0))</f>
      </c>
      <c r="D160" s="3">
        <f>IF(A160="","",B160*C160)</f>
      </c>
      <c r="E160" s="3"/>
      <c r="F160" s="2"/>
      <c r="G160" s="3">
        <f>IF(A160="","",D160-IF(E160="",0,E160))</f>
      </c>
      <c r="H160" s="0">
        <f>IF(A160="","",IF(D160=0,"No lessons",IF(G160&lt;=0,"Paid",IF(IF(E160="",0,E160)&gt;0,"Part paid","Unpaid"))))</f>
      </c>
      <c r="I160" s="0">
        <f>IF(A160="","",COUNTIFS(Attendance!$B:$B,A160,Attendance!$C:$C,"Make-up owed")-COUNTIFS(Attendance!$B:$B,A160,Attendance!$C:$C,"Make-up owed",Attendance!$D:$D,"Yes"))</f>
      </c>
    </row>
    <row r="161">
      <c r="A161" s="0">
        <f>IF(Students!A159="","",Students!A159)</f>
      </c>
      <c r="B161" s="0">
        <f>IF(A161="","",COUNTIFS(Attendance!$B:$B,A161,Attendance!$C:$C,"Taught",Attendance!$A:$A,"&gt;="&amp;$B$1,Attendance!$A:$A,"&lt;"&amp;EDATE($B$1,1)))</f>
      </c>
      <c r="C161" s="3">
        <f>IF(A161="","",IFERROR(VLOOKUP(A161,Students!$A:$J,10,FALSE),0))</f>
      </c>
      <c r="D161" s="3">
        <f>IF(A161="","",B161*C161)</f>
      </c>
      <c r="E161" s="3"/>
      <c r="F161" s="2"/>
      <c r="G161" s="3">
        <f>IF(A161="","",D161-IF(E161="",0,E161))</f>
      </c>
      <c r="H161" s="0">
        <f>IF(A161="","",IF(D161=0,"No lessons",IF(G161&lt;=0,"Paid",IF(IF(E161="",0,E161)&gt;0,"Part paid","Unpaid"))))</f>
      </c>
      <c r="I161" s="0">
        <f>IF(A161="","",COUNTIFS(Attendance!$B:$B,A161,Attendance!$C:$C,"Make-up owed")-COUNTIFS(Attendance!$B:$B,A161,Attendance!$C:$C,"Make-up owed",Attendance!$D:$D,"Yes"))</f>
      </c>
    </row>
    <row r="162">
      <c r="A162" s="0">
        <f>IF(Students!A160="","",Students!A160)</f>
      </c>
      <c r="B162" s="0">
        <f>IF(A162="","",COUNTIFS(Attendance!$B:$B,A162,Attendance!$C:$C,"Taught",Attendance!$A:$A,"&gt;="&amp;$B$1,Attendance!$A:$A,"&lt;"&amp;EDATE($B$1,1)))</f>
      </c>
      <c r="C162" s="3">
        <f>IF(A162="","",IFERROR(VLOOKUP(A162,Students!$A:$J,10,FALSE),0))</f>
      </c>
      <c r="D162" s="3">
        <f>IF(A162="","",B162*C162)</f>
      </c>
      <c r="E162" s="3"/>
      <c r="F162" s="2"/>
      <c r="G162" s="3">
        <f>IF(A162="","",D162-IF(E162="",0,E162))</f>
      </c>
      <c r="H162" s="0">
        <f>IF(A162="","",IF(D162=0,"No lessons",IF(G162&lt;=0,"Paid",IF(IF(E162="",0,E162)&gt;0,"Part paid","Unpaid"))))</f>
      </c>
      <c r="I162" s="0">
        <f>IF(A162="","",COUNTIFS(Attendance!$B:$B,A162,Attendance!$C:$C,"Make-up owed")-COUNTIFS(Attendance!$B:$B,A162,Attendance!$C:$C,"Make-up owed",Attendance!$D:$D,"Yes"))</f>
      </c>
    </row>
    <row r="163">
      <c r="A163" s="0">
        <f>IF(Students!A161="","",Students!A161)</f>
      </c>
      <c r="B163" s="0">
        <f>IF(A163="","",COUNTIFS(Attendance!$B:$B,A163,Attendance!$C:$C,"Taught",Attendance!$A:$A,"&gt;="&amp;$B$1,Attendance!$A:$A,"&lt;"&amp;EDATE($B$1,1)))</f>
      </c>
      <c r="C163" s="3">
        <f>IF(A163="","",IFERROR(VLOOKUP(A163,Students!$A:$J,10,FALSE),0))</f>
      </c>
      <c r="D163" s="3">
        <f>IF(A163="","",B163*C163)</f>
      </c>
      <c r="E163" s="3"/>
      <c r="F163" s="2"/>
      <c r="G163" s="3">
        <f>IF(A163="","",D163-IF(E163="",0,E163))</f>
      </c>
      <c r="H163" s="0">
        <f>IF(A163="","",IF(D163=0,"No lessons",IF(G163&lt;=0,"Paid",IF(IF(E163="",0,E163)&gt;0,"Part paid","Unpaid"))))</f>
      </c>
      <c r="I163" s="0">
        <f>IF(A163="","",COUNTIFS(Attendance!$B:$B,A163,Attendance!$C:$C,"Make-up owed")-COUNTIFS(Attendance!$B:$B,A163,Attendance!$C:$C,"Make-up owed",Attendance!$D:$D,"Yes"))</f>
      </c>
    </row>
    <row r="164">
      <c r="A164" s="0">
        <f>IF(Students!A162="","",Students!A162)</f>
      </c>
      <c r="B164" s="0">
        <f>IF(A164="","",COUNTIFS(Attendance!$B:$B,A164,Attendance!$C:$C,"Taught",Attendance!$A:$A,"&gt;="&amp;$B$1,Attendance!$A:$A,"&lt;"&amp;EDATE($B$1,1)))</f>
      </c>
      <c r="C164" s="3">
        <f>IF(A164="","",IFERROR(VLOOKUP(A164,Students!$A:$J,10,FALSE),0))</f>
      </c>
      <c r="D164" s="3">
        <f>IF(A164="","",B164*C164)</f>
      </c>
      <c r="E164" s="3"/>
      <c r="F164" s="2"/>
      <c r="G164" s="3">
        <f>IF(A164="","",D164-IF(E164="",0,E164))</f>
      </c>
      <c r="H164" s="0">
        <f>IF(A164="","",IF(D164=0,"No lessons",IF(G164&lt;=0,"Paid",IF(IF(E164="",0,E164)&gt;0,"Part paid","Unpaid"))))</f>
      </c>
      <c r="I164" s="0">
        <f>IF(A164="","",COUNTIFS(Attendance!$B:$B,A164,Attendance!$C:$C,"Make-up owed")-COUNTIFS(Attendance!$B:$B,A164,Attendance!$C:$C,"Make-up owed",Attendance!$D:$D,"Yes"))</f>
      </c>
    </row>
    <row r="165">
      <c r="A165" s="0">
        <f>IF(Students!A163="","",Students!A163)</f>
      </c>
      <c r="B165" s="0">
        <f>IF(A165="","",COUNTIFS(Attendance!$B:$B,A165,Attendance!$C:$C,"Taught",Attendance!$A:$A,"&gt;="&amp;$B$1,Attendance!$A:$A,"&lt;"&amp;EDATE($B$1,1)))</f>
      </c>
      <c r="C165" s="3">
        <f>IF(A165="","",IFERROR(VLOOKUP(A165,Students!$A:$J,10,FALSE),0))</f>
      </c>
      <c r="D165" s="3">
        <f>IF(A165="","",B165*C165)</f>
      </c>
      <c r="E165" s="3"/>
      <c r="F165" s="2"/>
      <c r="G165" s="3">
        <f>IF(A165="","",D165-IF(E165="",0,E165))</f>
      </c>
      <c r="H165" s="0">
        <f>IF(A165="","",IF(D165=0,"No lessons",IF(G165&lt;=0,"Paid",IF(IF(E165="",0,E165)&gt;0,"Part paid","Unpaid"))))</f>
      </c>
      <c r="I165" s="0">
        <f>IF(A165="","",COUNTIFS(Attendance!$B:$B,A165,Attendance!$C:$C,"Make-up owed")-COUNTIFS(Attendance!$B:$B,A165,Attendance!$C:$C,"Make-up owed",Attendance!$D:$D,"Yes"))</f>
      </c>
    </row>
    <row r="166">
      <c r="A166" s="0">
        <f>IF(Students!A164="","",Students!A164)</f>
      </c>
      <c r="B166" s="0">
        <f>IF(A166="","",COUNTIFS(Attendance!$B:$B,A166,Attendance!$C:$C,"Taught",Attendance!$A:$A,"&gt;="&amp;$B$1,Attendance!$A:$A,"&lt;"&amp;EDATE($B$1,1)))</f>
      </c>
      <c r="C166" s="3">
        <f>IF(A166="","",IFERROR(VLOOKUP(A166,Students!$A:$J,10,FALSE),0))</f>
      </c>
      <c r="D166" s="3">
        <f>IF(A166="","",B166*C166)</f>
      </c>
      <c r="E166" s="3"/>
      <c r="F166" s="2"/>
      <c r="G166" s="3">
        <f>IF(A166="","",D166-IF(E166="",0,E166))</f>
      </c>
      <c r="H166" s="0">
        <f>IF(A166="","",IF(D166=0,"No lessons",IF(G166&lt;=0,"Paid",IF(IF(E166="",0,E166)&gt;0,"Part paid","Unpaid"))))</f>
      </c>
      <c r="I166" s="0">
        <f>IF(A166="","",COUNTIFS(Attendance!$B:$B,A166,Attendance!$C:$C,"Make-up owed")-COUNTIFS(Attendance!$B:$B,A166,Attendance!$C:$C,"Make-up owed",Attendance!$D:$D,"Yes"))</f>
      </c>
    </row>
    <row r="167">
      <c r="A167" s="0">
        <f>IF(Students!A165="","",Students!A165)</f>
      </c>
      <c r="B167" s="0">
        <f>IF(A167="","",COUNTIFS(Attendance!$B:$B,A167,Attendance!$C:$C,"Taught",Attendance!$A:$A,"&gt;="&amp;$B$1,Attendance!$A:$A,"&lt;"&amp;EDATE($B$1,1)))</f>
      </c>
      <c r="C167" s="3">
        <f>IF(A167="","",IFERROR(VLOOKUP(A167,Students!$A:$J,10,FALSE),0))</f>
      </c>
      <c r="D167" s="3">
        <f>IF(A167="","",B167*C167)</f>
      </c>
      <c r="E167" s="3"/>
      <c r="F167" s="2"/>
      <c r="G167" s="3">
        <f>IF(A167="","",D167-IF(E167="",0,E167))</f>
      </c>
      <c r="H167" s="0">
        <f>IF(A167="","",IF(D167=0,"No lessons",IF(G167&lt;=0,"Paid",IF(IF(E167="",0,E167)&gt;0,"Part paid","Unpaid"))))</f>
      </c>
      <c r="I167" s="0">
        <f>IF(A167="","",COUNTIFS(Attendance!$B:$B,A167,Attendance!$C:$C,"Make-up owed")-COUNTIFS(Attendance!$B:$B,A167,Attendance!$C:$C,"Make-up owed",Attendance!$D:$D,"Yes"))</f>
      </c>
    </row>
    <row r="168">
      <c r="A168" s="0">
        <f>IF(Students!A166="","",Students!A166)</f>
      </c>
      <c r="B168" s="0">
        <f>IF(A168="","",COUNTIFS(Attendance!$B:$B,A168,Attendance!$C:$C,"Taught",Attendance!$A:$A,"&gt;="&amp;$B$1,Attendance!$A:$A,"&lt;"&amp;EDATE($B$1,1)))</f>
      </c>
      <c r="C168" s="3">
        <f>IF(A168="","",IFERROR(VLOOKUP(A168,Students!$A:$J,10,FALSE),0))</f>
      </c>
      <c r="D168" s="3">
        <f>IF(A168="","",B168*C168)</f>
      </c>
      <c r="E168" s="3"/>
      <c r="F168" s="2"/>
      <c r="G168" s="3">
        <f>IF(A168="","",D168-IF(E168="",0,E168))</f>
      </c>
      <c r="H168" s="0">
        <f>IF(A168="","",IF(D168=0,"No lessons",IF(G168&lt;=0,"Paid",IF(IF(E168="",0,E168)&gt;0,"Part paid","Unpaid"))))</f>
      </c>
      <c r="I168" s="0">
        <f>IF(A168="","",COUNTIFS(Attendance!$B:$B,A168,Attendance!$C:$C,"Make-up owed")-COUNTIFS(Attendance!$B:$B,A168,Attendance!$C:$C,"Make-up owed",Attendance!$D:$D,"Yes"))</f>
      </c>
    </row>
    <row r="169">
      <c r="A169" s="0">
        <f>IF(Students!A167="","",Students!A167)</f>
      </c>
      <c r="B169" s="0">
        <f>IF(A169="","",COUNTIFS(Attendance!$B:$B,A169,Attendance!$C:$C,"Taught",Attendance!$A:$A,"&gt;="&amp;$B$1,Attendance!$A:$A,"&lt;"&amp;EDATE($B$1,1)))</f>
      </c>
      <c r="C169" s="3">
        <f>IF(A169="","",IFERROR(VLOOKUP(A169,Students!$A:$J,10,FALSE),0))</f>
      </c>
      <c r="D169" s="3">
        <f>IF(A169="","",B169*C169)</f>
      </c>
      <c r="E169" s="3"/>
      <c r="F169" s="2"/>
      <c r="G169" s="3">
        <f>IF(A169="","",D169-IF(E169="",0,E169))</f>
      </c>
      <c r="H169" s="0">
        <f>IF(A169="","",IF(D169=0,"No lessons",IF(G169&lt;=0,"Paid",IF(IF(E169="",0,E169)&gt;0,"Part paid","Unpaid"))))</f>
      </c>
      <c r="I169" s="0">
        <f>IF(A169="","",COUNTIFS(Attendance!$B:$B,A169,Attendance!$C:$C,"Make-up owed")-COUNTIFS(Attendance!$B:$B,A169,Attendance!$C:$C,"Make-up owed",Attendance!$D:$D,"Yes"))</f>
      </c>
    </row>
    <row r="170">
      <c r="A170" s="0">
        <f>IF(Students!A168="","",Students!A168)</f>
      </c>
      <c r="B170" s="0">
        <f>IF(A170="","",COUNTIFS(Attendance!$B:$B,A170,Attendance!$C:$C,"Taught",Attendance!$A:$A,"&gt;="&amp;$B$1,Attendance!$A:$A,"&lt;"&amp;EDATE($B$1,1)))</f>
      </c>
      <c r="C170" s="3">
        <f>IF(A170="","",IFERROR(VLOOKUP(A170,Students!$A:$J,10,FALSE),0))</f>
      </c>
      <c r="D170" s="3">
        <f>IF(A170="","",B170*C170)</f>
      </c>
      <c r="E170" s="3"/>
      <c r="F170" s="2"/>
      <c r="G170" s="3">
        <f>IF(A170="","",D170-IF(E170="",0,E170))</f>
      </c>
      <c r="H170" s="0">
        <f>IF(A170="","",IF(D170=0,"No lessons",IF(G170&lt;=0,"Paid",IF(IF(E170="",0,E170)&gt;0,"Part paid","Unpaid"))))</f>
      </c>
      <c r="I170" s="0">
        <f>IF(A170="","",COUNTIFS(Attendance!$B:$B,A170,Attendance!$C:$C,"Make-up owed")-COUNTIFS(Attendance!$B:$B,A170,Attendance!$C:$C,"Make-up owed",Attendance!$D:$D,"Yes"))</f>
      </c>
    </row>
    <row r="171">
      <c r="A171" s="0">
        <f>IF(Students!A169="","",Students!A169)</f>
      </c>
      <c r="B171" s="0">
        <f>IF(A171="","",COUNTIFS(Attendance!$B:$B,A171,Attendance!$C:$C,"Taught",Attendance!$A:$A,"&gt;="&amp;$B$1,Attendance!$A:$A,"&lt;"&amp;EDATE($B$1,1)))</f>
      </c>
      <c r="C171" s="3">
        <f>IF(A171="","",IFERROR(VLOOKUP(A171,Students!$A:$J,10,FALSE),0))</f>
      </c>
      <c r="D171" s="3">
        <f>IF(A171="","",B171*C171)</f>
      </c>
      <c r="E171" s="3"/>
      <c r="F171" s="2"/>
      <c r="G171" s="3">
        <f>IF(A171="","",D171-IF(E171="",0,E171))</f>
      </c>
      <c r="H171" s="0">
        <f>IF(A171="","",IF(D171=0,"No lessons",IF(G171&lt;=0,"Paid",IF(IF(E171="",0,E171)&gt;0,"Part paid","Unpaid"))))</f>
      </c>
      <c r="I171" s="0">
        <f>IF(A171="","",COUNTIFS(Attendance!$B:$B,A171,Attendance!$C:$C,"Make-up owed")-COUNTIFS(Attendance!$B:$B,A171,Attendance!$C:$C,"Make-up owed",Attendance!$D:$D,"Yes"))</f>
      </c>
    </row>
    <row r="172">
      <c r="A172" s="0">
        <f>IF(Students!A170="","",Students!A170)</f>
      </c>
      <c r="B172" s="0">
        <f>IF(A172="","",COUNTIFS(Attendance!$B:$B,A172,Attendance!$C:$C,"Taught",Attendance!$A:$A,"&gt;="&amp;$B$1,Attendance!$A:$A,"&lt;"&amp;EDATE($B$1,1)))</f>
      </c>
      <c r="C172" s="3">
        <f>IF(A172="","",IFERROR(VLOOKUP(A172,Students!$A:$J,10,FALSE),0))</f>
      </c>
      <c r="D172" s="3">
        <f>IF(A172="","",B172*C172)</f>
      </c>
      <c r="E172" s="3"/>
      <c r="F172" s="2"/>
      <c r="G172" s="3">
        <f>IF(A172="","",D172-IF(E172="",0,E172))</f>
      </c>
      <c r="H172" s="0">
        <f>IF(A172="","",IF(D172=0,"No lessons",IF(G172&lt;=0,"Paid",IF(IF(E172="",0,E172)&gt;0,"Part paid","Unpaid"))))</f>
      </c>
      <c r="I172" s="0">
        <f>IF(A172="","",COUNTIFS(Attendance!$B:$B,A172,Attendance!$C:$C,"Make-up owed")-COUNTIFS(Attendance!$B:$B,A172,Attendance!$C:$C,"Make-up owed",Attendance!$D:$D,"Yes"))</f>
      </c>
    </row>
    <row r="173">
      <c r="A173" s="0">
        <f>IF(Students!A171="","",Students!A171)</f>
      </c>
      <c r="B173" s="0">
        <f>IF(A173="","",COUNTIFS(Attendance!$B:$B,A173,Attendance!$C:$C,"Taught",Attendance!$A:$A,"&gt;="&amp;$B$1,Attendance!$A:$A,"&lt;"&amp;EDATE($B$1,1)))</f>
      </c>
      <c r="C173" s="3">
        <f>IF(A173="","",IFERROR(VLOOKUP(A173,Students!$A:$J,10,FALSE),0))</f>
      </c>
      <c r="D173" s="3">
        <f>IF(A173="","",B173*C173)</f>
      </c>
      <c r="E173" s="3"/>
      <c r="F173" s="2"/>
      <c r="G173" s="3">
        <f>IF(A173="","",D173-IF(E173="",0,E173))</f>
      </c>
      <c r="H173" s="0">
        <f>IF(A173="","",IF(D173=0,"No lessons",IF(G173&lt;=0,"Paid",IF(IF(E173="",0,E173)&gt;0,"Part paid","Unpaid"))))</f>
      </c>
      <c r="I173" s="0">
        <f>IF(A173="","",COUNTIFS(Attendance!$B:$B,A173,Attendance!$C:$C,"Make-up owed")-COUNTIFS(Attendance!$B:$B,A173,Attendance!$C:$C,"Make-up owed",Attendance!$D:$D,"Yes"))</f>
      </c>
    </row>
    <row r="174">
      <c r="A174" s="0">
        <f>IF(Students!A172="","",Students!A172)</f>
      </c>
      <c r="B174" s="0">
        <f>IF(A174="","",COUNTIFS(Attendance!$B:$B,A174,Attendance!$C:$C,"Taught",Attendance!$A:$A,"&gt;="&amp;$B$1,Attendance!$A:$A,"&lt;"&amp;EDATE($B$1,1)))</f>
      </c>
      <c r="C174" s="3">
        <f>IF(A174="","",IFERROR(VLOOKUP(A174,Students!$A:$J,10,FALSE),0))</f>
      </c>
      <c r="D174" s="3">
        <f>IF(A174="","",B174*C174)</f>
      </c>
      <c r="E174" s="3"/>
      <c r="F174" s="2"/>
      <c r="G174" s="3">
        <f>IF(A174="","",D174-IF(E174="",0,E174))</f>
      </c>
      <c r="H174" s="0">
        <f>IF(A174="","",IF(D174=0,"No lessons",IF(G174&lt;=0,"Paid",IF(IF(E174="",0,E174)&gt;0,"Part paid","Unpaid"))))</f>
      </c>
      <c r="I174" s="0">
        <f>IF(A174="","",COUNTIFS(Attendance!$B:$B,A174,Attendance!$C:$C,"Make-up owed")-COUNTIFS(Attendance!$B:$B,A174,Attendance!$C:$C,"Make-up owed",Attendance!$D:$D,"Yes"))</f>
      </c>
    </row>
    <row r="175">
      <c r="A175" s="0">
        <f>IF(Students!A173="","",Students!A173)</f>
      </c>
      <c r="B175" s="0">
        <f>IF(A175="","",COUNTIFS(Attendance!$B:$B,A175,Attendance!$C:$C,"Taught",Attendance!$A:$A,"&gt;="&amp;$B$1,Attendance!$A:$A,"&lt;"&amp;EDATE($B$1,1)))</f>
      </c>
      <c r="C175" s="3">
        <f>IF(A175="","",IFERROR(VLOOKUP(A175,Students!$A:$J,10,FALSE),0))</f>
      </c>
      <c r="D175" s="3">
        <f>IF(A175="","",B175*C175)</f>
      </c>
      <c r="E175" s="3"/>
      <c r="F175" s="2"/>
      <c r="G175" s="3">
        <f>IF(A175="","",D175-IF(E175="",0,E175))</f>
      </c>
      <c r="H175" s="0">
        <f>IF(A175="","",IF(D175=0,"No lessons",IF(G175&lt;=0,"Paid",IF(IF(E175="",0,E175)&gt;0,"Part paid","Unpaid"))))</f>
      </c>
      <c r="I175" s="0">
        <f>IF(A175="","",COUNTIFS(Attendance!$B:$B,A175,Attendance!$C:$C,"Make-up owed")-COUNTIFS(Attendance!$B:$B,A175,Attendance!$C:$C,"Make-up owed",Attendance!$D:$D,"Yes"))</f>
      </c>
    </row>
    <row r="176">
      <c r="A176" s="0">
        <f>IF(Students!A174="","",Students!A174)</f>
      </c>
      <c r="B176" s="0">
        <f>IF(A176="","",COUNTIFS(Attendance!$B:$B,A176,Attendance!$C:$C,"Taught",Attendance!$A:$A,"&gt;="&amp;$B$1,Attendance!$A:$A,"&lt;"&amp;EDATE($B$1,1)))</f>
      </c>
      <c r="C176" s="3">
        <f>IF(A176="","",IFERROR(VLOOKUP(A176,Students!$A:$J,10,FALSE),0))</f>
      </c>
      <c r="D176" s="3">
        <f>IF(A176="","",B176*C176)</f>
      </c>
      <c r="E176" s="3"/>
      <c r="F176" s="2"/>
      <c r="G176" s="3">
        <f>IF(A176="","",D176-IF(E176="",0,E176))</f>
      </c>
      <c r="H176" s="0">
        <f>IF(A176="","",IF(D176=0,"No lessons",IF(G176&lt;=0,"Paid",IF(IF(E176="",0,E176)&gt;0,"Part paid","Unpaid"))))</f>
      </c>
      <c r="I176" s="0">
        <f>IF(A176="","",COUNTIFS(Attendance!$B:$B,A176,Attendance!$C:$C,"Make-up owed")-COUNTIFS(Attendance!$B:$B,A176,Attendance!$C:$C,"Make-up owed",Attendance!$D:$D,"Yes"))</f>
      </c>
    </row>
    <row r="177">
      <c r="A177" s="0">
        <f>IF(Students!A175="","",Students!A175)</f>
      </c>
      <c r="B177" s="0">
        <f>IF(A177="","",COUNTIFS(Attendance!$B:$B,A177,Attendance!$C:$C,"Taught",Attendance!$A:$A,"&gt;="&amp;$B$1,Attendance!$A:$A,"&lt;"&amp;EDATE($B$1,1)))</f>
      </c>
      <c r="C177" s="3">
        <f>IF(A177="","",IFERROR(VLOOKUP(A177,Students!$A:$J,10,FALSE),0))</f>
      </c>
      <c r="D177" s="3">
        <f>IF(A177="","",B177*C177)</f>
      </c>
      <c r="E177" s="3"/>
      <c r="F177" s="2"/>
      <c r="G177" s="3">
        <f>IF(A177="","",D177-IF(E177="",0,E177))</f>
      </c>
      <c r="H177" s="0">
        <f>IF(A177="","",IF(D177=0,"No lessons",IF(G177&lt;=0,"Paid",IF(IF(E177="",0,E177)&gt;0,"Part paid","Unpaid"))))</f>
      </c>
      <c r="I177" s="0">
        <f>IF(A177="","",COUNTIFS(Attendance!$B:$B,A177,Attendance!$C:$C,"Make-up owed")-COUNTIFS(Attendance!$B:$B,A177,Attendance!$C:$C,"Make-up owed",Attendance!$D:$D,"Yes"))</f>
      </c>
    </row>
    <row r="178">
      <c r="A178" s="0">
        <f>IF(Students!A176="","",Students!A176)</f>
      </c>
      <c r="B178" s="0">
        <f>IF(A178="","",COUNTIFS(Attendance!$B:$B,A178,Attendance!$C:$C,"Taught",Attendance!$A:$A,"&gt;="&amp;$B$1,Attendance!$A:$A,"&lt;"&amp;EDATE($B$1,1)))</f>
      </c>
      <c r="C178" s="3">
        <f>IF(A178="","",IFERROR(VLOOKUP(A178,Students!$A:$J,10,FALSE),0))</f>
      </c>
      <c r="D178" s="3">
        <f>IF(A178="","",B178*C178)</f>
      </c>
      <c r="E178" s="3"/>
      <c r="F178" s="2"/>
      <c r="G178" s="3">
        <f>IF(A178="","",D178-IF(E178="",0,E178))</f>
      </c>
      <c r="H178" s="0">
        <f>IF(A178="","",IF(D178=0,"No lessons",IF(G178&lt;=0,"Paid",IF(IF(E178="",0,E178)&gt;0,"Part paid","Unpaid"))))</f>
      </c>
      <c r="I178" s="0">
        <f>IF(A178="","",COUNTIFS(Attendance!$B:$B,A178,Attendance!$C:$C,"Make-up owed")-COUNTIFS(Attendance!$B:$B,A178,Attendance!$C:$C,"Make-up owed",Attendance!$D:$D,"Yes"))</f>
      </c>
    </row>
    <row r="179">
      <c r="A179" s="0">
        <f>IF(Students!A177="","",Students!A177)</f>
      </c>
      <c r="B179" s="0">
        <f>IF(A179="","",COUNTIFS(Attendance!$B:$B,A179,Attendance!$C:$C,"Taught",Attendance!$A:$A,"&gt;="&amp;$B$1,Attendance!$A:$A,"&lt;"&amp;EDATE($B$1,1)))</f>
      </c>
      <c r="C179" s="3">
        <f>IF(A179="","",IFERROR(VLOOKUP(A179,Students!$A:$J,10,FALSE),0))</f>
      </c>
      <c r="D179" s="3">
        <f>IF(A179="","",B179*C179)</f>
      </c>
      <c r="E179" s="3"/>
      <c r="F179" s="2"/>
      <c r="G179" s="3">
        <f>IF(A179="","",D179-IF(E179="",0,E179))</f>
      </c>
      <c r="H179" s="0">
        <f>IF(A179="","",IF(D179=0,"No lessons",IF(G179&lt;=0,"Paid",IF(IF(E179="",0,E179)&gt;0,"Part paid","Unpaid"))))</f>
      </c>
      <c r="I179" s="0">
        <f>IF(A179="","",COUNTIFS(Attendance!$B:$B,A179,Attendance!$C:$C,"Make-up owed")-COUNTIFS(Attendance!$B:$B,A179,Attendance!$C:$C,"Make-up owed",Attendance!$D:$D,"Yes"))</f>
      </c>
    </row>
    <row r="180">
      <c r="A180" s="0">
        <f>IF(Students!A178="","",Students!A178)</f>
      </c>
      <c r="B180" s="0">
        <f>IF(A180="","",COUNTIFS(Attendance!$B:$B,A180,Attendance!$C:$C,"Taught",Attendance!$A:$A,"&gt;="&amp;$B$1,Attendance!$A:$A,"&lt;"&amp;EDATE($B$1,1)))</f>
      </c>
      <c r="C180" s="3">
        <f>IF(A180="","",IFERROR(VLOOKUP(A180,Students!$A:$J,10,FALSE),0))</f>
      </c>
      <c r="D180" s="3">
        <f>IF(A180="","",B180*C180)</f>
      </c>
      <c r="E180" s="3"/>
      <c r="F180" s="2"/>
      <c r="G180" s="3">
        <f>IF(A180="","",D180-IF(E180="",0,E180))</f>
      </c>
      <c r="H180" s="0">
        <f>IF(A180="","",IF(D180=0,"No lessons",IF(G180&lt;=0,"Paid",IF(IF(E180="",0,E180)&gt;0,"Part paid","Unpaid"))))</f>
      </c>
      <c r="I180" s="0">
        <f>IF(A180="","",COUNTIFS(Attendance!$B:$B,A180,Attendance!$C:$C,"Make-up owed")-COUNTIFS(Attendance!$B:$B,A180,Attendance!$C:$C,"Make-up owed",Attendance!$D:$D,"Yes"))</f>
      </c>
    </row>
    <row r="181">
      <c r="A181" s="0">
        <f>IF(Students!A179="","",Students!A179)</f>
      </c>
      <c r="B181" s="0">
        <f>IF(A181="","",COUNTIFS(Attendance!$B:$B,A181,Attendance!$C:$C,"Taught",Attendance!$A:$A,"&gt;="&amp;$B$1,Attendance!$A:$A,"&lt;"&amp;EDATE($B$1,1)))</f>
      </c>
      <c r="C181" s="3">
        <f>IF(A181="","",IFERROR(VLOOKUP(A181,Students!$A:$J,10,FALSE),0))</f>
      </c>
      <c r="D181" s="3">
        <f>IF(A181="","",B181*C181)</f>
      </c>
      <c r="E181" s="3"/>
      <c r="F181" s="2"/>
      <c r="G181" s="3">
        <f>IF(A181="","",D181-IF(E181="",0,E181))</f>
      </c>
      <c r="H181" s="0">
        <f>IF(A181="","",IF(D181=0,"No lessons",IF(G181&lt;=0,"Paid",IF(IF(E181="",0,E181)&gt;0,"Part paid","Unpaid"))))</f>
      </c>
      <c r="I181" s="0">
        <f>IF(A181="","",COUNTIFS(Attendance!$B:$B,A181,Attendance!$C:$C,"Make-up owed")-COUNTIFS(Attendance!$B:$B,A181,Attendance!$C:$C,"Make-up owed",Attendance!$D:$D,"Yes"))</f>
      </c>
    </row>
    <row r="182">
      <c r="A182" s="0">
        <f>IF(Students!A180="","",Students!A180)</f>
      </c>
      <c r="B182" s="0">
        <f>IF(A182="","",COUNTIFS(Attendance!$B:$B,A182,Attendance!$C:$C,"Taught",Attendance!$A:$A,"&gt;="&amp;$B$1,Attendance!$A:$A,"&lt;"&amp;EDATE($B$1,1)))</f>
      </c>
      <c r="C182" s="3">
        <f>IF(A182="","",IFERROR(VLOOKUP(A182,Students!$A:$J,10,FALSE),0))</f>
      </c>
      <c r="D182" s="3">
        <f>IF(A182="","",B182*C182)</f>
      </c>
      <c r="E182" s="3"/>
      <c r="F182" s="2"/>
      <c r="G182" s="3">
        <f>IF(A182="","",D182-IF(E182="",0,E182))</f>
      </c>
      <c r="H182" s="0">
        <f>IF(A182="","",IF(D182=0,"No lessons",IF(G182&lt;=0,"Paid",IF(IF(E182="",0,E182)&gt;0,"Part paid","Unpaid"))))</f>
      </c>
      <c r="I182" s="0">
        <f>IF(A182="","",COUNTIFS(Attendance!$B:$B,A182,Attendance!$C:$C,"Make-up owed")-COUNTIFS(Attendance!$B:$B,A182,Attendance!$C:$C,"Make-up owed",Attendance!$D:$D,"Yes"))</f>
      </c>
    </row>
    <row r="183">
      <c r="A183" s="0">
        <f>IF(Students!A181="","",Students!A181)</f>
      </c>
      <c r="B183" s="0">
        <f>IF(A183="","",COUNTIFS(Attendance!$B:$B,A183,Attendance!$C:$C,"Taught",Attendance!$A:$A,"&gt;="&amp;$B$1,Attendance!$A:$A,"&lt;"&amp;EDATE($B$1,1)))</f>
      </c>
      <c r="C183" s="3">
        <f>IF(A183="","",IFERROR(VLOOKUP(A183,Students!$A:$J,10,FALSE),0))</f>
      </c>
      <c r="D183" s="3">
        <f>IF(A183="","",B183*C183)</f>
      </c>
      <c r="E183" s="3"/>
      <c r="F183" s="2"/>
      <c r="G183" s="3">
        <f>IF(A183="","",D183-IF(E183="",0,E183))</f>
      </c>
      <c r="H183" s="0">
        <f>IF(A183="","",IF(D183=0,"No lessons",IF(G183&lt;=0,"Paid",IF(IF(E183="",0,E183)&gt;0,"Part paid","Unpaid"))))</f>
      </c>
      <c r="I183" s="0">
        <f>IF(A183="","",COUNTIFS(Attendance!$B:$B,A183,Attendance!$C:$C,"Make-up owed")-COUNTIFS(Attendance!$B:$B,A183,Attendance!$C:$C,"Make-up owed",Attendance!$D:$D,"Yes"))</f>
      </c>
    </row>
    <row r="184">
      <c r="A184" s="0">
        <f>IF(Students!A182="","",Students!A182)</f>
      </c>
      <c r="B184" s="0">
        <f>IF(A184="","",COUNTIFS(Attendance!$B:$B,A184,Attendance!$C:$C,"Taught",Attendance!$A:$A,"&gt;="&amp;$B$1,Attendance!$A:$A,"&lt;"&amp;EDATE($B$1,1)))</f>
      </c>
      <c r="C184" s="3">
        <f>IF(A184="","",IFERROR(VLOOKUP(A184,Students!$A:$J,10,FALSE),0))</f>
      </c>
      <c r="D184" s="3">
        <f>IF(A184="","",B184*C184)</f>
      </c>
      <c r="E184" s="3"/>
      <c r="F184" s="2"/>
      <c r="G184" s="3">
        <f>IF(A184="","",D184-IF(E184="",0,E184))</f>
      </c>
      <c r="H184" s="0">
        <f>IF(A184="","",IF(D184=0,"No lessons",IF(G184&lt;=0,"Paid",IF(IF(E184="",0,E184)&gt;0,"Part paid","Unpaid"))))</f>
      </c>
      <c r="I184" s="0">
        <f>IF(A184="","",COUNTIFS(Attendance!$B:$B,A184,Attendance!$C:$C,"Make-up owed")-COUNTIFS(Attendance!$B:$B,A184,Attendance!$C:$C,"Make-up owed",Attendance!$D:$D,"Yes"))</f>
      </c>
    </row>
    <row r="185">
      <c r="A185" s="0">
        <f>IF(Students!A183="","",Students!A183)</f>
      </c>
      <c r="B185" s="0">
        <f>IF(A185="","",COUNTIFS(Attendance!$B:$B,A185,Attendance!$C:$C,"Taught",Attendance!$A:$A,"&gt;="&amp;$B$1,Attendance!$A:$A,"&lt;"&amp;EDATE($B$1,1)))</f>
      </c>
      <c r="C185" s="3">
        <f>IF(A185="","",IFERROR(VLOOKUP(A185,Students!$A:$J,10,FALSE),0))</f>
      </c>
      <c r="D185" s="3">
        <f>IF(A185="","",B185*C185)</f>
      </c>
      <c r="E185" s="3"/>
      <c r="F185" s="2"/>
      <c r="G185" s="3">
        <f>IF(A185="","",D185-IF(E185="",0,E185))</f>
      </c>
      <c r="H185" s="0">
        <f>IF(A185="","",IF(D185=0,"No lessons",IF(G185&lt;=0,"Paid",IF(IF(E185="",0,E185)&gt;0,"Part paid","Unpaid"))))</f>
      </c>
      <c r="I185" s="0">
        <f>IF(A185="","",COUNTIFS(Attendance!$B:$B,A185,Attendance!$C:$C,"Make-up owed")-COUNTIFS(Attendance!$B:$B,A185,Attendance!$C:$C,"Make-up owed",Attendance!$D:$D,"Yes"))</f>
      </c>
    </row>
    <row r="186">
      <c r="A186" s="0">
        <f>IF(Students!A184="","",Students!A184)</f>
      </c>
      <c r="B186" s="0">
        <f>IF(A186="","",COUNTIFS(Attendance!$B:$B,A186,Attendance!$C:$C,"Taught",Attendance!$A:$A,"&gt;="&amp;$B$1,Attendance!$A:$A,"&lt;"&amp;EDATE($B$1,1)))</f>
      </c>
      <c r="C186" s="3">
        <f>IF(A186="","",IFERROR(VLOOKUP(A186,Students!$A:$J,10,FALSE),0))</f>
      </c>
      <c r="D186" s="3">
        <f>IF(A186="","",B186*C186)</f>
      </c>
      <c r="E186" s="3"/>
      <c r="F186" s="2"/>
      <c r="G186" s="3">
        <f>IF(A186="","",D186-IF(E186="",0,E186))</f>
      </c>
      <c r="H186" s="0">
        <f>IF(A186="","",IF(D186=0,"No lessons",IF(G186&lt;=0,"Paid",IF(IF(E186="",0,E186)&gt;0,"Part paid","Unpaid"))))</f>
      </c>
      <c r="I186" s="0">
        <f>IF(A186="","",COUNTIFS(Attendance!$B:$B,A186,Attendance!$C:$C,"Make-up owed")-COUNTIFS(Attendance!$B:$B,A186,Attendance!$C:$C,"Make-up owed",Attendance!$D:$D,"Yes"))</f>
      </c>
    </row>
    <row r="187">
      <c r="A187" s="0">
        <f>IF(Students!A185="","",Students!A185)</f>
      </c>
      <c r="B187" s="0">
        <f>IF(A187="","",COUNTIFS(Attendance!$B:$B,A187,Attendance!$C:$C,"Taught",Attendance!$A:$A,"&gt;="&amp;$B$1,Attendance!$A:$A,"&lt;"&amp;EDATE($B$1,1)))</f>
      </c>
      <c r="C187" s="3">
        <f>IF(A187="","",IFERROR(VLOOKUP(A187,Students!$A:$J,10,FALSE),0))</f>
      </c>
      <c r="D187" s="3">
        <f>IF(A187="","",B187*C187)</f>
      </c>
      <c r="E187" s="3"/>
      <c r="F187" s="2"/>
      <c r="G187" s="3">
        <f>IF(A187="","",D187-IF(E187="",0,E187))</f>
      </c>
      <c r="H187" s="0">
        <f>IF(A187="","",IF(D187=0,"No lessons",IF(G187&lt;=0,"Paid",IF(IF(E187="",0,E187)&gt;0,"Part paid","Unpaid"))))</f>
      </c>
      <c r="I187" s="0">
        <f>IF(A187="","",COUNTIFS(Attendance!$B:$B,A187,Attendance!$C:$C,"Make-up owed")-COUNTIFS(Attendance!$B:$B,A187,Attendance!$C:$C,"Make-up owed",Attendance!$D:$D,"Yes"))</f>
      </c>
    </row>
    <row r="188">
      <c r="A188" s="0">
        <f>IF(Students!A186="","",Students!A186)</f>
      </c>
      <c r="B188" s="0">
        <f>IF(A188="","",COUNTIFS(Attendance!$B:$B,A188,Attendance!$C:$C,"Taught",Attendance!$A:$A,"&gt;="&amp;$B$1,Attendance!$A:$A,"&lt;"&amp;EDATE($B$1,1)))</f>
      </c>
      <c r="C188" s="3">
        <f>IF(A188="","",IFERROR(VLOOKUP(A188,Students!$A:$J,10,FALSE),0))</f>
      </c>
      <c r="D188" s="3">
        <f>IF(A188="","",B188*C188)</f>
      </c>
      <c r="E188" s="3"/>
      <c r="F188" s="2"/>
      <c r="G188" s="3">
        <f>IF(A188="","",D188-IF(E188="",0,E188))</f>
      </c>
      <c r="H188" s="0">
        <f>IF(A188="","",IF(D188=0,"No lessons",IF(G188&lt;=0,"Paid",IF(IF(E188="",0,E188)&gt;0,"Part paid","Unpaid"))))</f>
      </c>
      <c r="I188" s="0">
        <f>IF(A188="","",COUNTIFS(Attendance!$B:$B,A188,Attendance!$C:$C,"Make-up owed")-COUNTIFS(Attendance!$B:$B,A188,Attendance!$C:$C,"Make-up owed",Attendance!$D:$D,"Yes"))</f>
      </c>
    </row>
    <row r="189">
      <c r="A189" s="0">
        <f>IF(Students!A187="","",Students!A187)</f>
      </c>
      <c r="B189" s="0">
        <f>IF(A189="","",COUNTIFS(Attendance!$B:$B,A189,Attendance!$C:$C,"Taught",Attendance!$A:$A,"&gt;="&amp;$B$1,Attendance!$A:$A,"&lt;"&amp;EDATE($B$1,1)))</f>
      </c>
      <c r="C189" s="3">
        <f>IF(A189="","",IFERROR(VLOOKUP(A189,Students!$A:$J,10,FALSE),0))</f>
      </c>
      <c r="D189" s="3">
        <f>IF(A189="","",B189*C189)</f>
      </c>
      <c r="E189" s="3"/>
      <c r="F189" s="2"/>
      <c r="G189" s="3">
        <f>IF(A189="","",D189-IF(E189="",0,E189))</f>
      </c>
      <c r="H189" s="0">
        <f>IF(A189="","",IF(D189=0,"No lessons",IF(G189&lt;=0,"Paid",IF(IF(E189="",0,E189)&gt;0,"Part paid","Unpaid"))))</f>
      </c>
      <c r="I189" s="0">
        <f>IF(A189="","",COUNTIFS(Attendance!$B:$B,A189,Attendance!$C:$C,"Make-up owed")-COUNTIFS(Attendance!$B:$B,A189,Attendance!$C:$C,"Make-up owed",Attendance!$D:$D,"Yes"))</f>
      </c>
    </row>
    <row r="190">
      <c r="A190" s="0">
        <f>IF(Students!A188="","",Students!A188)</f>
      </c>
      <c r="B190" s="0">
        <f>IF(A190="","",COUNTIFS(Attendance!$B:$B,A190,Attendance!$C:$C,"Taught",Attendance!$A:$A,"&gt;="&amp;$B$1,Attendance!$A:$A,"&lt;"&amp;EDATE($B$1,1)))</f>
      </c>
      <c r="C190" s="3">
        <f>IF(A190="","",IFERROR(VLOOKUP(A190,Students!$A:$J,10,FALSE),0))</f>
      </c>
      <c r="D190" s="3">
        <f>IF(A190="","",B190*C190)</f>
      </c>
      <c r="E190" s="3"/>
      <c r="F190" s="2"/>
      <c r="G190" s="3">
        <f>IF(A190="","",D190-IF(E190="",0,E190))</f>
      </c>
      <c r="H190" s="0">
        <f>IF(A190="","",IF(D190=0,"No lessons",IF(G190&lt;=0,"Paid",IF(IF(E190="",0,E190)&gt;0,"Part paid","Unpaid"))))</f>
      </c>
      <c r="I190" s="0">
        <f>IF(A190="","",COUNTIFS(Attendance!$B:$B,A190,Attendance!$C:$C,"Make-up owed")-COUNTIFS(Attendance!$B:$B,A190,Attendance!$C:$C,"Make-up owed",Attendance!$D:$D,"Yes"))</f>
      </c>
    </row>
    <row r="191">
      <c r="A191" s="0">
        <f>IF(Students!A189="","",Students!A189)</f>
      </c>
      <c r="B191" s="0">
        <f>IF(A191="","",COUNTIFS(Attendance!$B:$B,A191,Attendance!$C:$C,"Taught",Attendance!$A:$A,"&gt;="&amp;$B$1,Attendance!$A:$A,"&lt;"&amp;EDATE($B$1,1)))</f>
      </c>
      <c r="C191" s="3">
        <f>IF(A191="","",IFERROR(VLOOKUP(A191,Students!$A:$J,10,FALSE),0))</f>
      </c>
      <c r="D191" s="3">
        <f>IF(A191="","",B191*C191)</f>
      </c>
      <c r="E191" s="3"/>
      <c r="F191" s="2"/>
      <c r="G191" s="3">
        <f>IF(A191="","",D191-IF(E191="",0,E191))</f>
      </c>
      <c r="H191" s="0">
        <f>IF(A191="","",IF(D191=0,"No lessons",IF(G191&lt;=0,"Paid",IF(IF(E191="",0,E191)&gt;0,"Part paid","Unpaid"))))</f>
      </c>
      <c r="I191" s="0">
        <f>IF(A191="","",COUNTIFS(Attendance!$B:$B,A191,Attendance!$C:$C,"Make-up owed")-COUNTIFS(Attendance!$B:$B,A191,Attendance!$C:$C,"Make-up owed",Attendance!$D:$D,"Yes"))</f>
      </c>
    </row>
    <row r="192">
      <c r="A192" s="0">
        <f>IF(Students!A190="","",Students!A190)</f>
      </c>
      <c r="B192" s="0">
        <f>IF(A192="","",COUNTIFS(Attendance!$B:$B,A192,Attendance!$C:$C,"Taught",Attendance!$A:$A,"&gt;="&amp;$B$1,Attendance!$A:$A,"&lt;"&amp;EDATE($B$1,1)))</f>
      </c>
      <c r="C192" s="3">
        <f>IF(A192="","",IFERROR(VLOOKUP(A192,Students!$A:$J,10,FALSE),0))</f>
      </c>
      <c r="D192" s="3">
        <f>IF(A192="","",B192*C192)</f>
      </c>
      <c r="E192" s="3"/>
      <c r="F192" s="2"/>
      <c r="G192" s="3">
        <f>IF(A192="","",D192-IF(E192="",0,E192))</f>
      </c>
      <c r="H192" s="0">
        <f>IF(A192="","",IF(D192=0,"No lessons",IF(G192&lt;=0,"Paid",IF(IF(E192="",0,E192)&gt;0,"Part paid","Unpaid"))))</f>
      </c>
      <c r="I192" s="0">
        <f>IF(A192="","",COUNTIFS(Attendance!$B:$B,A192,Attendance!$C:$C,"Make-up owed")-COUNTIFS(Attendance!$B:$B,A192,Attendance!$C:$C,"Make-up owed",Attendance!$D:$D,"Yes"))</f>
      </c>
    </row>
    <row r="193">
      <c r="A193" s="0">
        <f>IF(Students!A191="","",Students!A191)</f>
      </c>
      <c r="B193" s="0">
        <f>IF(A193="","",COUNTIFS(Attendance!$B:$B,A193,Attendance!$C:$C,"Taught",Attendance!$A:$A,"&gt;="&amp;$B$1,Attendance!$A:$A,"&lt;"&amp;EDATE($B$1,1)))</f>
      </c>
      <c r="C193" s="3">
        <f>IF(A193="","",IFERROR(VLOOKUP(A193,Students!$A:$J,10,FALSE),0))</f>
      </c>
      <c r="D193" s="3">
        <f>IF(A193="","",B193*C193)</f>
      </c>
      <c r="E193" s="3"/>
      <c r="F193" s="2"/>
      <c r="G193" s="3">
        <f>IF(A193="","",D193-IF(E193="",0,E193))</f>
      </c>
      <c r="H193" s="0">
        <f>IF(A193="","",IF(D193=0,"No lessons",IF(G193&lt;=0,"Paid",IF(IF(E193="",0,E193)&gt;0,"Part paid","Unpaid"))))</f>
      </c>
      <c r="I193" s="0">
        <f>IF(A193="","",COUNTIFS(Attendance!$B:$B,A193,Attendance!$C:$C,"Make-up owed")-COUNTIFS(Attendance!$B:$B,A193,Attendance!$C:$C,"Make-up owed",Attendance!$D:$D,"Yes"))</f>
      </c>
    </row>
    <row r="194">
      <c r="A194" s="0">
        <f>IF(Students!A192="","",Students!A192)</f>
      </c>
      <c r="B194" s="0">
        <f>IF(A194="","",COUNTIFS(Attendance!$B:$B,A194,Attendance!$C:$C,"Taught",Attendance!$A:$A,"&gt;="&amp;$B$1,Attendance!$A:$A,"&lt;"&amp;EDATE($B$1,1)))</f>
      </c>
      <c r="C194" s="3">
        <f>IF(A194="","",IFERROR(VLOOKUP(A194,Students!$A:$J,10,FALSE),0))</f>
      </c>
      <c r="D194" s="3">
        <f>IF(A194="","",B194*C194)</f>
      </c>
      <c r="E194" s="3"/>
      <c r="F194" s="2"/>
      <c r="G194" s="3">
        <f>IF(A194="","",D194-IF(E194="",0,E194))</f>
      </c>
      <c r="H194" s="0">
        <f>IF(A194="","",IF(D194=0,"No lessons",IF(G194&lt;=0,"Paid",IF(IF(E194="",0,E194)&gt;0,"Part paid","Unpaid"))))</f>
      </c>
      <c r="I194" s="0">
        <f>IF(A194="","",COUNTIFS(Attendance!$B:$B,A194,Attendance!$C:$C,"Make-up owed")-COUNTIFS(Attendance!$B:$B,A194,Attendance!$C:$C,"Make-up owed",Attendance!$D:$D,"Yes"))</f>
      </c>
    </row>
    <row r="195">
      <c r="A195" s="0">
        <f>IF(Students!A193="","",Students!A193)</f>
      </c>
      <c r="B195" s="0">
        <f>IF(A195="","",COUNTIFS(Attendance!$B:$B,A195,Attendance!$C:$C,"Taught",Attendance!$A:$A,"&gt;="&amp;$B$1,Attendance!$A:$A,"&lt;"&amp;EDATE($B$1,1)))</f>
      </c>
      <c r="C195" s="3">
        <f>IF(A195="","",IFERROR(VLOOKUP(A195,Students!$A:$J,10,FALSE),0))</f>
      </c>
      <c r="D195" s="3">
        <f>IF(A195="","",B195*C195)</f>
      </c>
      <c r="E195" s="3"/>
      <c r="F195" s="2"/>
      <c r="G195" s="3">
        <f>IF(A195="","",D195-IF(E195="",0,E195))</f>
      </c>
      <c r="H195" s="0">
        <f>IF(A195="","",IF(D195=0,"No lessons",IF(G195&lt;=0,"Paid",IF(IF(E195="",0,E195)&gt;0,"Part paid","Unpaid"))))</f>
      </c>
      <c r="I195" s="0">
        <f>IF(A195="","",COUNTIFS(Attendance!$B:$B,A195,Attendance!$C:$C,"Make-up owed")-COUNTIFS(Attendance!$B:$B,A195,Attendance!$C:$C,"Make-up owed",Attendance!$D:$D,"Yes"))</f>
      </c>
    </row>
    <row r="196">
      <c r="A196" s="0">
        <f>IF(Students!A194="","",Students!A194)</f>
      </c>
      <c r="B196" s="0">
        <f>IF(A196="","",COUNTIFS(Attendance!$B:$B,A196,Attendance!$C:$C,"Taught",Attendance!$A:$A,"&gt;="&amp;$B$1,Attendance!$A:$A,"&lt;"&amp;EDATE($B$1,1)))</f>
      </c>
      <c r="C196" s="3">
        <f>IF(A196="","",IFERROR(VLOOKUP(A196,Students!$A:$J,10,FALSE),0))</f>
      </c>
      <c r="D196" s="3">
        <f>IF(A196="","",B196*C196)</f>
      </c>
      <c r="E196" s="3"/>
      <c r="F196" s="2"/>
      <c r="G196" s="3">
        <f>IF(A196="","",D196-IF(E196="",0,E196))</f>
      </c>
      <c r="H196" s="0">
        <f>IF(A196="","",IF(D196=0,"No lessons",IF(G196&lt;=0,"Paid",IF(IF(E196="",0,E196)&gt;0,"Part paid","Unpaid"))))</f>
      </c>
      <c r="I196" s="0">
        <f>IF(A196="","",COUNTIFS(Attendance!$B:$B,A196,Attendance!$C:$C,"Make-up owed")-COUNTIFS(Attendance!$B:$B,A196,Attendance!$C:$C,"Make-up owed",Attendance!$D:$D,"Yes"))</f>
      </c>
    </row>
    <row r="197">
      <c r="A197" s="0">
        <f>IF(Students!A195="","",Students!A195)</f>
      </c>
      <c r="B197" s="0">
        <f>IF(A197="","",COUNTIFS(Attendance!$B:$B,A197,Attendance!$C:$C,"Taught",Attendance!$A:$A,"&gt;="&amp;$B$1,Attendance!$A:$A,"&lt;"&amp;EDATE($B$1,1)))</f>
      </c>
      <c r="C197" s="3">
        <f>IF(A197="","",IFERROR(VLOOKUP(A197,Students!$A:$J,10,FALSE),0))</f>
      </c>
      <c r="D197" s="3">
        <f>IF(A197="","",B197*C197)</f>
      </c>
      <c r="E197" s="3"/>
      <c r="F197" s="2"/>
      <c r="G197" s="3">
        <f>IF(A197="","",D197-IF(E197="",0,E197))</f>
      </c>
      <c r="H197" s="0">
        <f>IF(A197="","",IF(D197=0,"No lessons",IF(G197&lt;=0,"Paid",IF(IF(E197="",0,E197)&gt;0,"Part paid","Unpaid"))))</f>
      </c>
      <c r="I197" s="0">
        <f>IF(A197="","",COUNTIFS(Attendance!$B:$B,A197,Attendance!$C:$C,"Make-up owed")-COUNTIFS(Attendance!$B:$B,A197,Attendance!$C:$C,"Make-up owed",Attendance!$D:$D,"Yes"))</f>
      </c>
    </row>
    <row r="198">
      <c r="A198" s="0">
        <f>IF(Students!A196="","",Students!A196)</f>
      </c>
      <c r="B198" s="0">
        <f>IF(A198="","",COUNTIFS(Attendance!$B:$B,A198,Attendance!$C:$C,"Taught",Attendance!$A:$A,"&gt;="&amp;$B$1,Attendance!$A:$A,"&lt;"&amp;EDATE($B$1,1)))</f>
      </c>
      <c r="C198" s="3">
        <f>IF(A198="","",IFERROR(VLOOKUP(A198,Students!$A:$J,10,FALSE),0))</f>
      </c>
      <c r="D198" s="3">
        <f>IF(A198="","",B198*C198)</f>
      </c>
      <c r="E198" s="3"/>
      <c r="F198" s="2"/>
      <c r="G198" s="3">
        <f>IF(A198="","",D198-IF(E198="",0,E198))</f>
      </c>
      <c r="H198" s="0">
        <f>IF(A198="","",IF(D198=0,"No lessons",IF(G198&lt;=0,"Paid",IF(IF(E198="",0,E198)&gt;0,"Part paid","Unpaid"))))</f>
      </c>
      <c r="I198" s="0">
        <f>IF(A198="","",COUNTIFS(Attendance!$B:$B,A198,Attendance!$C:$C,"Make-up owed")-COUNTIFS(Attendance!$B:$B,A198,Attendance!$C:$C,"Make-up owed",Attendance!$D:$D,"Yes"))</f>
      </c>
    </row>
    <row r="199">
      <c r="A199" s="0">
        <f>IF(Students!A197="","",Students!A197)</f>
      </c>
      <c r="B199" s="0">
        <f>IF(A199="","",COUNTIFS(Attendance!$B:$B,A199,Attendance!$C:$C,"Taught",Attendance!$A:$A,"&gt;="&amp;$B$1,Attendance!$A:$A,"&lt;"&amp;EDATE($B$1,1)))</f>
      </c>
      <c r="C199" s="3">
        <f>IF(A199="","",IFERROR(VLOOKUP(A199,Students!$A:$J,10,FALSE),0))</f>
      </c>
      <c r="D199" s="3">
        <f>IF(A199="","",B199*C199)</f>
      </c>
      <c r="E199" s="3"/>
      <c r="F199" s="2"/>
      <c r="G199" s="3">
        <f>IF(A199="","",D199-IF(E199="",0,E199))</f>
      </c>
      <c r="H199" s="0">
        <f>IF(A199="","",IF(D199=0,"No lessons",IF(G199&lt;=0,"Paid",IF(IF(E199="",0,E199)&gt;0,"Part paid","Unpaid"))))</f>
      </c>
      <c r="I199" s="0">
        <f>IF(A199="","",COUNTIFS(Attendance!$B:$B,A199,Attendance!$C:$C,"Make-up owed")-COUNTIFS(Attendance!$B:$B,A199,Attendance!$C:$C,"Make-up owed",Attendance!$D:$D,"Yes"))</f>
      </c>
    </row>
    <row r="200">
      <c r="A200" s="0">
        <f>IF(Students!A198="","",Students!A198)</f>
      </c>
      <c r="B200" s="0">
        <f>IF(A200="","",COUNTIFS(Attendance!$B:$B,A200,Attendance!$C:$C,"Taught",Attendance!$A:$A,"&gt;="&amp;$B$1,Attendance!$A:$A,"&lt;"&amp;EDATE($B$1,1)))</f>
      </c>
      <c r="C200" s="3">
        <f>IF(A200="","",IFERROR(VLOOKUP(A200,Students!$A:$J,10,FALSE),0))</f>
      </c>
      <c r="D200" s="3">
        <f>IF(A200="","",B200*C200)</f>
      </c>
      <c r="E200" s="3"/>
      <c r="F200" s="2"/>
      <c r="G200" s="3">
        <f>IF(A200="","",D200-IF(E200="",0,E200))</f>
      </c>
      <c r="H200" s="0">
        <f>IF(A200="","",IF(D200=0,"No lessons",IF(G200&lt;=0,"Paid",IF(IF(E200="",0,E200)&gt;0,"Part paid","Unpaid"))))</f>
      </c>
      <c r="I200" s="0">
        <f>IF(A200="","",COUNTIFS(Attendance!$B:$B,A200,Attendance!$C:$C,"Make-up owed")-COUNTIFS(Attendance!$B:$B,A200,Attendance!$C:$C,"Make-up owed",Attendance!$D:$D,"Yes"))</f>
      </c>
    </row>
    <row r="201">
      <c r="A201" s="0">
        <f>IF(Students!A199="","",Students!A199)</f>
      </c>
      <c r="B201" s="0">
        <f>IF(A201="","",COUNTIFS(Attendance!$B:$B,A201,Attendance!$C:$C,"Taught",Attendance!$A:$A,"&gt;="&amp;$B$1,Attendance!$A:$A,"&lt;"&amp;EDATE($B$1,1)))</f>
      </c>
      <c r="C201" s="3">
        <f>IF(A201="","",IFERROR(VLOOKUP(A201,Students!$A:$J,10,FALSE),0))</f>
      </c>
      <c r="D201" s="3">
        <f>IF(A201="","",B201*C201)</f>
      </c>
      <c r="E201" s="3"/>
      <c r="F201" s="2"/>
      <c r="G201" s="3">
        <f>IF(A201="","",D201-IF(E201="",0,E201))</f>
      </c>
      <c r="H201" s="0">
        <f>IF(A201="","",IF(D201=0,"No lessons",IF(G201&lt;=0,"Paid",IF(IF(E201="",0,E201)&gt;0,"Part paid","Unpaid"))))</f>
      </c>
      <c r="I201" s="0">
        <f>IF(A201="","",COUNTIFS(Attendance!$B:$B,A201,Attendance!$C:$C,"Make-up owed")-COUNTIFS(Attendance!$B:$B,A201,Attendance!$C:$C,"Make-up owed",Attendance!$D:$D,"Yes"))</f>
      </c>
    </row>
    <row r="202">
      <c r="A202" s="0">
        <f>IF(Students!A200="","",Students!A200)</f>
      </c>
      <c r="B202" s="0">
        <f>IF(A202="","",COUNTIFS(Attendance!$B:$B,A202,Attendance!$C:$C,"Taught",Attendance!$A:$A,"&gt;="&amp;$B$1,Attendance!$A:$A,"&lt;"&amp;EDATE($B$1,1)))</f>
      </c>
      <c r="C202" s="3">
        <f>IF(A202="","",IFERROR(VLOOKUP(A202,Students!$A:$J,10,FALSE),0))</f>
      </c>
      <c r="D202" s="3">
        <f>IF(A202="","",B202*C202)</f>
      </c>
      <c r="E202" s="3"/>
      <c r="F202" s="2"/>
      <c r="G202" s="3">
        <f>IF(A202="","",D202-IF(E202="",0,E202))</f>
      </c>
      <c r="H202" s="0">
        <f>IF(A202="","",IF(D202=0,"No lessons",IF(G202&lt;=0,"Paid",IF(IF(E202="",0,E202)&gt;0,"Part paid","Unpaid"))))</f>
      </c>
      <c r="I202" s="0">
        <f>IF(A202="","",COUNTIFS(Attendance!$B:$B,A202,Attendance!$C:$C,"Make-up owed")-COUNTIFS(Attendance!$B:$B,A202,Attendance!$C:$C,"Make-up owed",Attendance!$D:$D,"Yes"))</f>
      </c>
    </row>
    <row r="203">
      <c r="A203" s="0">
        <f>IF(Students!A201="","",Students!A201)</f>
      </c>
      <c r="B203" s="0">
        <f>IF(A203="","",COUNTIFS(Attendance!$B:$B,A203,Attendance!$C:$C,"Taught",Attendance!$A:$A,"&gt;="&amp;$B$1,Attendance!$A:$A,"&lt;"&amp;EDATE($B$1,1)))</f>
      </c>
      <c r="C203" s="3">
        <f>IF(A203="","",IFERROR(VLOOKUP(A203,Students!$A:$J,10,FALSE),0))</f>
      </c>
      <c r="D203" s="3">
        <f>IF(A203="","",B203*C203)</f>
      </c>
      <c r="E203" s="3"/>
      <c r="F203" s="2"/>
      <c r="G203" s="3">
        <f>IF(A203="","",D203-IF(E203="",0,E203))</f>
      </c>
      <c r="H203" s="0">
        <f>IF(A203="","",IF(D203=0,"No lessons",IF(G203&lt;=0,"Paid",IF(IF(E203="",0,E203)&gt;0,"Part paid","Unpaid"))))</f>
      </c>
      <c r="I203" s="0">
        <f>IF(A203="","",COUNTIFS(Attendance!$B:$B,A203,Attendance!$C:$C,"Make-up owed")-COUNTIFS(Attendance!$B:$B,A203,Attendance!$C:$C,"Make-up owed",Attendance!$D:$D,"Yes"))</f>
      </c>
    </row>
    <row r="204">
      <c r="A204" s="0">
        <f>IF(Students!A202="","",Students!A202)</f>
      </c>
      <c r="B204" s="0">
        <f>IF(A204="","",COUNTIFS(Attendance!$B:$B,A204,Attendance!$C:$C,"Taught",Attendance!$A:$A,"&gt;="&amp;$B$1,Attendance!$A:$A,"&lt;"&amp;EDATE($B$1,1)))</f>
      </c>
      <c r="C204" s="3">
        <f>IF(A204="","",IFERROR(VLOOKUP(A204,Students!$A:$J,10,FALSE),0))</f>
      </c>
      <c r="D204" s="3">
        <f>IF(A204="","",B204*C204)</f>
      </c>
      <c r="E204" s="3"/>
      <c r="F204" s="2"/>
      <c r="G204" s="3">
        <f>IF(A204="","",D204-IF(E204="",0,E204))</f>
      </c>
      <c r="H204" s="0">
        <f>IF(A204="","",IF(D204=0,"No lessons",IF(G204&lt;=0,"Paid",IF(IF(E204="",0,E204)&gt;0,"Part paid","Unpaid"))))</f>
      </c>
      <c r="I204" s="0">
        <f>IF(A204="","",COUNTIFS(Attendance!$B:$B,A204,Attendance!$C:$C,"Make-up owed")-COUNTIFS(Attendance!$B:$B,A204,Attendance!$C:$C,"Make-up owed",Attendance!$D:$D,"Yes"))</f>
      </c>
    </row>
    <row r="205">
      <c r="A205" s="0">
        <f>IF(Students!A203="","",Students!A203)</f>
      </c>
      <c r="B205" s="0">
        <f>IF(A205="","",COUNTIFS(Attendance!$B:$B,A205,Attendance!$C:$C,"Taught",Attendance!$A:$A,"&gt;="&amp;$B$1,Attendance!$A:$A,"&lt;"&amp;EDATE($B$1,1)))</f>
      </c>
      <c r="C205" s="3">
        <f>IF(A205="","",IFERROR(VLOOKUP(A205,Students!$A:$J,10,FALSE),0))</f>
      </c>
      <c r="D205" s="3">
        <f>IF(A205="","",B205*C205)</f>
      </c>
      <c r="E205" s="3"/>
      <c r="F205" s="2"/>
      <c r="G205" s="3">
        <f>IF(A205="","",D205-IF(E205="",0,E205))</f>
      </c>
      <c r="H205" s="0">
        <f>IF(A205="","",IF(D205=0,"No lessons",IF(G205&lt;=0,"Paid",IF(IF(E205="",0,E205)&gt;0,"Part paid","Unpaid"))))</f>
      </c>
      <c r="I205" s="0">
        <f>IF(A205="","",COUNTIFS(Attendance!$B:$B,A205,Attendance!$C:$C,"Make-up owed")-COUNTIFS(Attendance!$B:$B,A205,Attendance!$C:$C,"Make-up owed",Attendance!$D:$D,"Yes"))</f>
      </c>
    </row>
    <row r="206">
      <c r="A206" s="0">
        <f>IF(Students!A204="","",Students!A204)</f>
      </c>
      <c r="B206" s="0">
        <f>IF(A206="","",COUNTIFS(Attendance!$B:$B,A206,Attendance!$C:$C,"Taught",Attendance!$A:$A,"&gt;="&amp;$B$1,Attendance!$A:$A,"&lt;"&amp;EDATE($B$1,1)))</f>
      </c>
      <c r="C206" s="3">
        <f>IF(A206="","",IFERROR(VLOOKUP(A206,Students!$A:$J,10,FALSE),0))</f>
      </c>
      <c r="D206" s="3">
        <f>IF(A206="","",B206*C206)</f>
      </c>
      <c r="E206" s="3"/>
      <c r="F206" s="2"/>
      <c r="G206" s="3">
        <f>IF(A206="","",D206-IF(E206="",0,E206))</f>
      </c>
      <c r="H206" s="0">
        <f>IF(A206="","",IF(D206=0,"No lessons",IF(G206&lt;=0,"Paid",IF(IF(E206="",0,E206)&gt;0,"Part paid","Unpaid"))))</f>
      </c>
      <c r="I206" s="0">
        <f>IF(A206="","",COUNTIFS(Attendance!$B:$B,A206,Attendance!$C:$C,"Make-up owed")-COUNTIFS(Attendance!$B:$B,A206,Attendance!$C:$C,"Make-up owed",Attendance!$D:$D,"Yes"))</f>
      </c>
    </row>
    <row r="207">
      <c r="A207" s="0">
        <f>IF(Students!A205="","",Students!A205)</f>
      </c>
      <c r="B207" s="0">
        <f>IF(A207="","",COUNTIFS(Attendance!$B:$B,A207,Attendance!$C:$C,"Taught",Attendance!$A:$A,"&gt;="&amp;$B$1,Attendance!$A:$A,"&lt;"&amp;EDATE($B$1,1)))</f>
      </c>
      <c r="C207" s="3">
        <f>IF(A207="","",IFERROR(VLOOKUP(A207,Students!$A:$J,10,FALSE),0))</f>
      </c>
      <c r="D207" s="3">
        <f>IF(A207="","",B207*C207)</f>
      </c>
      <c r="E207" s="3"/>
      <c r="F207" s="2"/>
      <c r="G207" s="3">
        <f>IF(A207="","",D207-IF(E207="",0,E207))</f>
      </c>
      <c r="H207" s="0">
        <f>IF(A207="","",IF(D207=0,"No lessons",IF(G207&lt;=0,"Paid",IF(IF(E207="",0,E207)&gt;0,"Part paid","Unpaid"))))</f>
      </c>
      <c r="I207" s="0">
        <f>IF(A207="","",COUNTIFS(Attendance!$B:$B,A207,Attendance!$C:$C,"Make-up owed")-COUNTIFS(Attendance!$B:$B,A207,Attendance!$C:$C,"Make-up owed",Attendance!$D:$D,"Yes"))</f>
      </c>
    </row>
    <row r="208">
      <c r="A208" s="0">
        <f>IF(Students!A206="","",Students!A206)</f>
      </c>
      <c r="B208" s="0">
        <f>IF(A208="","",COUNTIFS(Attendance!$B:$B,A208,Attendance!$C:$C,"Taught",Attendance!$A:$A,"&gt;="&amp;$B$1,Attendance!$A:$A,"&lt;"&amp;EDATE($B$1,1)))</f>
      </c>
      <c r="C208" s="3">
        <f>IF(A208="","",IFERROR(VLOOKUP(A208,Students!$A:$J,10,FALSE),0))</f>
      </c>
      <c r="D208" s="3">
        <f>IF(A208="","",B208*C208)</f>
      </c>
      <c r="E208" s="3"/>
      <c r="F208" s="2"/>
      <c r="G208" s="3">
        <f>IF(A208="","",D208-IF(E208="",0,E208))</f>
      </c>
      <c r="H208" s="0">
        <f>IF(A208="","",IF(D208=0,"No lessons",IF(G208&lt;=0,"Paid",IF(IF(E208="",0,E208)&gt;0,"Part paid","Unpaid"))))</f>
      </c>
      <c r="I208" s="0">
        <f>IF(A208="","",COUNTIFS(Attendance!$B:$B,A208,Attendance!$C:$C,"Make-up owed")-COUNTIFS(Attendance!$B:$B,A208,Attendance!$C:$C,"Make-up owed",Attendance!$D:$D,"Yes"))</f>
      </c>
    </row>
    <row r="209">
      <c r="A209" s="0">
        <f>IF(Students!A207="","",Students!A207)</f>
      </c>
      <c r="B209" s="0">
        <f>IF(A209="","",COUNTIFS(Attendance!$B:$B,A209,Attendance!$C:$C,"Taught",Attendance!$A:$A,"&gt;="&amp;$B$1,Attendance!$A:$A,"&lt;"&amp;EDATE($B$1,1)))</f>
      </c>
      <c r="C209" s="3">
        <f>IF(A209="","",IFERROR(VLOOKUP(A209,Students!$A:$J,10,FALSE),0))</f>
      </c>
      <c r="D209" s="3">
        <f>IF(A209="","",B209*C209)</f>
      </c>
      <c r="E209" s="3"/>
      <c r="F209" s="2"/>
      <c r="G209" s="3">
        <f>IF(A209="","",D209-IF(E209="",0,E209))</f>
      </c>
      <c r="H209" s="0">
        <f>IF(A209="","",IF(D209=0,"No lessons",IF(G209&lt;=0,"Paid",IF(IF(E209="",0,E209)&gt;0,"Part paid","Unpaid"))))</f>
      </c>
      <c r="I209" s="0">
        <f>IF(A209="","",COUNTIFS(Attendance!$B:$B,A209,Attendance!$C:$C,"Make-up owed")-COUNTIFS(Attendance!$B:$B,A209,Attendance!$C:$C,"Make-up owed",Attendance!$D:$D,"Yes"))</f>
      </c>
    </row>
    <row r="210">
      <c r="A210" s="0">
        <f>IF(Students!A208="","",Students!A208)</f>
      </c>
      <c r="B210" s="0">
        <f>IF(A210="","",COUNTIFS(Attendance!$B:$B,A210,Attendance!$C:$C,"Taught",Attendance!$A:$A,"&gt;="&amp;$B$1,Attendance!$A:$A,"&lt;"&amp;EDATE($B$1,1)))</f>
      </c>
      <c r="C210" s="3">
        <f>IF(A210="","",IFERROR(VLOOKUP(A210,Students!$A:$J,10,FALSE),0))</f>
      </c>
      <c r="D210" s="3">
        <f>IF(A210="","",B210*C210)</f>
      </c>
      <c r="E210" s="3"/>
      <c r="F210" s="2"/>
      <c r="G210" s="3">
        <f>IF(A210="","",D210-IF(E210="",0,E210))</f>
      </c>
      <c r="H210" s="0">
        <f>IF(A210="","",IF(D210=0,"No lessons",IF(G210&lt;=0,"Paid",IF(IF(E210="",0,E210)&gt;0,"Part paid","Unpaid"))))</f>
      </c>
      <c r="I210" s="0">
        <f>IF(A210="","",COUNTIFS(Attendance!$B:$B,A210,Attendance!$C:$C,"Make-up owed")-COUNTIFS(Attendance!$B:$B,A210,Attendance!$C:$C,"Make-up owed",Attendance!$D:$D,"Yes"))</f>
      </c>
    </row>
    <row r="211">
      <c r="A211" s="0">
        <f>IF(Students!A209="","",Students!A209)</f>
      </c>
      <c r="B211" s="0">
        <f>IF(A211="","",COUNTIFS(Attendance!$B:$B,A211,Attendance!$C:$C,"Taught",Attendance!$A:$A,"&gt;="&amp;$B$1,Attendance!$A:$A,"&lt;"&amp;EDATE($B$1,1)))</f>
      </c>
      <c r="C211" s="3">
        <f>IF(A211="","",IFERROR(VLOOKUP(A211,Students!$A:$J,10,FALSE),0))</f>
      </c>
      <c r="D211" s="3">
        <f>IF(A211="","",B211*C211)</f>
      </c>
      <c r="E211" s="3"/>
      <c r="F211" s="2"/>
      <c r="G211" s="3">
        <f>IF(A211="","",D211-IF(E211="",0,E211))</f>
      </c>
      <c r="H211" s="0">
        <f>IF(A211="","",IF(D211=0,"No lessons",IF(G211&lt;=0,"Paid",IF(IF(E211="",0,E211)&gt;0,"Part paid","Unpaid"))))</f>
      </c>
      <c r="I211" s="0">
        <f>IF(A211="","",COUNTIFS(Attendance!$B:$B,A211,Attendance!$C:$C,"Make-up owed")-COUNTIFS(Attendance!$B:$B,A211,Attendance!$C:$C,"Make-up owed",Attendance!$D:$D,"Yes"))</f>
      </c>
    </row>
    <row r="212">
      <c r="A212" s="0">
        <f>IF(Students!A210="","",Students!A210)</f>
      </c>
      <c r="B212" s="0">
        <f>IF(A212="","",COUNTIFS(Attendance!$B:$B,A212,Attendance!$C:$C,"Taught",Attendance!$A:$A,"&gt;="&amp;$B$1,Attendance!$A:$A,"&lt;"&amp;EDATE($B$1,1)))</f>
      </c>
      <c r="C212" s="3">
        <f>IF(A212="","",IFERROR(VLOOKUP(A212,Students!$A:$J,10,FALSE),0))</f>
      </c>
      <c r="D212" s="3">
        <f>IF(A212="","",B212*C212)</f>
      </c>
      <c r="E212" s="3"/>
      <c r="F212" s="2"/>
      <c r="G212" s="3">
        <f>IF(A212="","",D212-IF(E212="",0,E212))</f>
      </c>
      <c r="H212" s="0">
        <f>IF(A212="","",IF(D212=0,"No lessons",IF(G212&lt;=0,"Paid",IF(IF(E212="",0,E212)&gt;0,"Part paid","Unpaid"))))</f>
      </c>
      <c r="I212" s="0">
        <f>IF(A212="","",COUNTIFS(Attendance!$B:$B,A212,Attendance!$C:$C,"Make-up owed")-COUNTIFS(Attendance!$B:$B,A212,Attendance!$C:$C,"Make-up owed",Attendance!$D:$D,"Yes"))</f>
      </c>
    </row>
    <row r="213">
      <c r="A213" s="0">
        <f>IF(Students!A211="","",Students!A211)</f>
      </c>
      <c r="B213" s="0">
        <f>IF(A213="","",COUNTIFS(Attendance!$B:$B,A213,Attendance!$C:$C,"Taught",Attendance!$A:$A,"&gt;="&amp;$B$1,Attendance!$A:$A,"&lt;"&amp;EDATE($B$1,1)))</f>
      </c>
      <c r="C213" s="3">
        <f>IF(A213="","",IFERROR(VLOOKUP(A213,Students!$A:$J,10,FALSE),0))</f>
      </c>
      <c r="D213" s="3">
        <f>IF(A213="","",B213*C213)</f>
      </c>
      <c r="E213" s="3"/>
      <c r="F213" s="2"/>
      <c r="G213" s="3">
        <f>IF(A213="","",D213-IF(E213="",0,E213))</f>
      </c>
      <c r="H213" s="0">
        <f>IF(A213="","",IF(D213=0,"No lessons",IF(G213&lt;=0,"Paid",IF(IF(E213="",0,E213)&gt;0,"Part paid","Unpaid"))))</f>
      </c>
      <c r="I213" s="0">
        <f>IF(A213="","",COUNTIFS(Attendance!$B:$B,A213,Attendance!$C:$C,"Make-up owed")-COUNTIFS(Attendance!$B:$B,A213,Attendance!$C:$C,"Make-up owed",Attendance!$D:$D,"Yes"))</f>
      </c>
    </row>
    <row r="214">
      <c r="A214" s="0">
        <f>IF(Students!A212="","",Students!A212)</f>
      </c>
      <c r="B214" s="0">
        <f>IF(A214="","",COUNTIFS(Attendance!$B:$B,A214,Attendance!$C:$C,"Taught",Attendance!$A:$A,"&gt;="&amp;$B$1,Attendance!$A:$A,"&lt;"&amp;EDATE($B$1,1)))</f>
      </c>
      <c r="C214" s="3">
        <f>IF(A214="","",IFERROR(VLOOKUP(A214,Students!$A:$J,10,FALSE),0))</f>
      </c>
      <c r="D214" s="3">
        <f>IF(A214="","",B214*C214)</f>
      </c>
      <c r="E214" s="3"/>
      <c r="F214" s="2"/>
      <c r="G214" s="3">
        <f>IF(A214="","",D214-IF(E214="",0,E214))</f>
      </c>
      <c r="H214" s="0">
        <f>IF(A214="","",IF(D214=0,"No lessons",IF(G214&lt;=0,"Paid",IF(IF(E214="",0,E214)&gt;0,"Part paid","Unpaid"))))</f>
      </c>
      <c r="I214" s="0">
        <f>IF(A214="","",COUNTIFS(Attendance!$B:$B,A214,Attendance!$C:$C,"Make-up owed")-COUNTIFS(Attendance!$B:$B,A214,Attendance!$C:$C,"Make-up owed",Attendance!$D:$D,"Yes"))</f>
      </c>
    </row>
    <row r="215">
      <c r="A215" s="0">
        <f>IF(Students!A213="","",Students!A213)</f>
      </c>
      <c r="B215" s="0">
        <f>IF(A215="","",COUNTIFS(Attendance!$B:$B,A215,Attendance!$C:$C,"Taught",Attendance!$A:$A,"&gt;="&amp;$B$1,Attendance!$A:$A,"&lt;"&amp;EDATE($B$1,1)))</f>
      </c>
      <c r="C215" s="3">
        <f>IF(A215="","",IFERROR(VLOOKUP(A215,Students!$A:$J,10,FALSE),0))</f>
      </c>
      <c r="D215" s="3">
        <f>IF(A215="","",B215*C215)</f>
      </c>
      <c r="E215" s="3"/>
      <c r="F215" s="2"/>
      <c r="G215" s="3">
        <f>IF(A215="","",D215-IF(E215="",0,E215))</f>
      </c>
      <c r="H215" s="0">
        <f>IF(A215="","",IF(D215=0,"No lessons",IF(G215&lt;=0,"Paid",IF(IF(E215="",0,E215)&gt;0,"Part paid","Unpaid"))))</f>
      </c>
      <c r="I215" s="0">
        <f>IF(A215="","",COUNTIFS(Attendance!$B:$B,A215,Attendance!$C:$C,"Make-up owed")-COUNTIFS(Attendance!$B:$B,A215,Attendance!$C:$C,"Make-up owed",Attendance!$D:$D,"Yes"))</f>
      </c>
    </row>
    <row r="216">
      <c r="A216" s="0">
        <f>IF(Students!A214="","",Students!A214)</f>
      </c>
      <c r="B216" s="0">
        <f>IF(A216="","",COUNTIFS(Attendance!$B:$B,A216,Attendance!$C:$C,"Taught",Attendance!$A:$A,"&gt;="&amp;$B$1,Attendance!$A:$A,"&lt;"&amp;EDATE($B$1,1)))</f>
      </c>
      <c r="C216" s="3">
        <f>IF(A216="","",IFERROR(VLOOKUP(A216,Students!$A:$J,10,FALSE),0))</f>
      </c>
      <c r="D216" s="3">
        <f>IF(A216="","",B216*C216)</f>
      </c>
      <c r="E216" s="3"/>
      <c r="F216" s="2"/>
      <c r="G216" s="3">
        <f>IF(A216="","",D216-IF(E216="",0,E216))</f>
      </c>
      <c r="H216" s="0">
        <f>IF(A216="","",IF(D216=0,"No lessons",IF(G216&lt;=0,"Paid",IF(IF(E216="",0,E216)&gt;0,"Part paid","Unpaid"))))</f>
      </c>
      <c r="I216" s="0">
        <f>IF(A216="","",COUNTIFS(Attendance!$B:$B,A216,Attendance!$C:$C,"Make-up owed")-COUNTIFS(Attendance!$B:$B,A216,Attendance!$C:$C,"Make-up owed",Attendance!$D:$D,"Yes"))</f>
      </c>
    </row>
    <row r="217">
      <c r="A217" s="0">
        <f>IF(Students!A215="","",Students!A215)</f>
      </c>
      <c r="B217" s="0">
        <f>IF(A217="","",COUNTIFS(Attendance!$B:$B,A217,Attendance!$C:$C,"Taught",Attendance!$A:$A,"&gt;="&amp;$B$1,Attendance!$A:$A,"&lt;"&amp;EDATE($B$1,1)))</f>
      </c>
      <c r="C217" s="3">
        <f>IF(A217="","",IFERROR(VLOOKUP(A217,Students!$A:$J,10,FALSE),0))</f>
      </c>
      <c r="D217" s="3">
        <f>IF(A217="","",B217*C217)</f>
      </c>
      <c r="E217" s="3"/>
      <c r="F217" s="2"/>
      <c r="G217" s="3">
        <f>IF(A217="","",D217-IF(E217="",0,E217))</f>
      </c>
      <c r="H217" s="0">
        <f>IF(A217="","",IF(D217=0,"No lessons",IF(G217&lt;=0,"Paid",IF(IF(E217="",0,E217)&gt;0,"Part paid","Unpaid"))))</f>
      </c>
      <c r="I217" s="0">
        <f>IF(A217="","",COUNTIFS(Attendance!$B:$B,A217,Attendance!$C:$C,"Make-up owed")-COUNTIFS(Attendance!$B:$B,A217,Attendance!$C:$C,"Make-up owed",Attendance!$D:$D,"Yes"))</f>
      </c>
    </row>
    <row r="218">
      <c r="A218" s="0">
        <f>IF(Students!A216="","",Students!A216)</f>
      </c>
      <c r="B218" s="0">
        <f>IF(A218="","",COUNTIFS(Attendance!$B:$B,A218,Attendance!$C:$C,"Taught",Attendance!$A:$A,"&gt;="&amp;$B$1,Attendance!$A:$A,"&lt;"&amp;EDATE($B$1,1)))</f>
      </c>
      <c r="C218" s="3">
        <f>IF(A218="","",IFERROR(VLOOKUP(A218,Students!$A:$J,10,FALSE),0))</f>
      </c>
      <c r="D218" s="3">
        <f>IF(A218="","",B218*C218)</f>
      </c>
      <c r="E218" s="3"/>
      <c r="F218" s="2"/>
      <c r="G218" s="3">
        <f>IF(A218="","",D218-IF(E218="",0,E218))</f>
      </c>
      <c r="H218" s="0">
        <f>IF(A218="","",IF(D218=0,"No lessons",IF(G218&lt;=0,"Paid",IF(IF(E218="",0,E218)&gt;0,"Part paid","Unpaid"))))</f>
      </c>
      <c r="I218" s="0">
        <f>IF(A218="","",COUNTIFS(Attendance!$B:$B,A218,Attendance!$C:$C,"Make-up owed")-COUNTIFS(Attendance!$B:$B,A218,Attendance!$C:$C,"Make-up owed",Attendance!$D:$D,"Yes"))</f>
      </c>
    </row>
    <row r="219">
      <c r="A219" s="0">
        <f>IF(Students!A217="","",Students!A217)</f>
      </c>
      <c r="B219" s="0">
        <f>IF(A219="","",COUNTIFS(Attendance!$B:$B,A219,Attendance!$C:$C,"Taught",Attendance!$A:$A,"&gt;="&amp;$B$1,Attendance!$A:$A,"&lt;"&amp;EDATE($B$1,1)))</f>
      </c>
      <c r="C219" s="3">
        <f>IF(A219="","",IFERROR(VLOOKUP(A219,Students!$A:$J,10,FALSE),0))</f>
      </c>
      <c r="D219" s="3">
        <f>IF(A219="","",B219*C219)</f>
      </c>
      <c r="E219" s="3"/>
      <c r="F219" s="2"/>
      <c r="G219" s="3">
        <f>IF(A219="","",D219-IF(E219="",0,E219))</f>
      </c>
      <c r="H219" s="0">
        <f>IF(A219="","",IF(D219=0,"No lessons",IF(G219&lt;=0,"Paid",IF(IF(E219="",0,E219)&gt;0,"Part paid","Unpaid"))))</f>
      </c>
      <c r="I219" s="0">
        <f>IF(A219="","",COUNTIFS(Attendance!$B:$B,A219,Attendance!$C:$C,"Make-up owed")-COUNTIFS(Attendance!$B:$B,A219,Attendance!$C:$C,"Make-up owed",Attendance!$D:$D,"Yes"))</f>
      </c>
    </row>
    <row r="220">
      <c r="A220" s="0">
        <f>IF(Students!A218="","",Students!A218)</f>
      </c>
      <c r="B220" s="0">
        <f>IF(A220="","",COUNTIFS(Attendance!$B:$B,A220,Attendance!$C:$C,"Taught",Attendance!$A:$A,"&gt;="&amp;$B$1,Attendance!$A:$A,"&lt;"&amp;EDATE($B$1,1)))</f>
      </c>
      <c r="C220" s="3">
        <f>IF(A220="","",IFERROR(VLOOKUP(A220,Students!$A:$J,10,FALSE),0))</f>
      </c>
      <c r="D220" s="3">
        <f>IF(A220="","",B220*C220)</f>
      </c>
      <c r="E220" s="3"/>
      <c r="F220" s="2"/>
      <c r="G220" s="3">
        <f>IF(A220="","",D220-IF(E220="",0,E220))</f>
      </c>
      <c r="H220" s="0">
        <f>IF(A220="","",IF(D220=0,"No lessons",IF(G220&lt;=0,"Paid",IF(IF(E220="",0,E220)&gt;0,"Part paid","Unpaid"))))</f>
      </c>
      <c r="I220" s="0">
        <f>IF(A220="","",COUNTIFS(Attendance!$B:$B,A220,Attendance!$C:$C,"Make-up owed")-COUNTIFS(Attendance!$B:$B,A220,Attendance!$C:$C,"Make-up owed",Attendance!$D:$D,"Yes"))</f>
      </c>
    </row>
    <row r="221">
      <c r="A221" s="0">
        <f>IF(Students!A219="","",Students!A219)</f>
      </c>
      <c r="B221" s="0">
        <f>IF(A221="","",COUNTIFS(Attendance!$B:$B,A221,Attendance!$C:$C,"Taught",Attendance!$A:$A,"&gt;="&amp;$B$1,Attendance!$A:$A,"&lt;"&amp;EDATE($B$1,1)))</f>
      </c>
      <c r="C221" s="3">
        <f>IF(A221="","",IFERROR(VLOOKUP(A221,Students!$A:$J,10,FALSE),0))</f>
      </c>
      <c r="D221" s="3">
        <f>IF(A221="","",B221*C221)</f>
      </c>
      <c r="E221" s="3"/>
      <c r="F221" s="2"/>
      <c r="G221" s="3">
        <f>IF(A221="","",D221-IF(E221="",0,E221))</f>
      </c>
      <c r="H221" s="0">
        <f>IF(A221="","",IF(D221=0,"No lessons",IF(G221&lt;=0,"Paid",IF(IF(E221="",0,E221)&gt;0,"Part paid","Unpaid"))))</f>
      </c>
      <c r="I221" s="0">
        <f>IF(A221="","",COUNTIFS(Attendance!$B:$B,A221,Attendance!$C:$C,"Make-up owed")-COUNTIFS(Attendance!$B:$B,A221,Attendance!$C:$C,"Make-up owed",Attendance!$D:$D,"Yes"))</f>
      </c>
    </row>
    <row r="222">
      <c r="A222" s="0">
        <f>IF(Students!A220="","",Students!A220)</f>
      </c>
      <c r="B222" s="0">
        <f>IF(A222="","",COUNTIFS(Attendance!$B:$B,A222,Attendance!$C:$C,"Taught",Attendance!$A:$A,"&gt;="&amp;$B$1,Attendance!$A:$A,"&lt;"&amp;EDATE($B$1,1)))</f>
      </c>
      <c r="C222" s="3">
        <f>IF(A222="","",IFERROR(VLOOKUP(A222,Students!$A:$J,10,FALSE),0))</f>
      </c>
      <c r="D222" s="3">
        <f>IF(A222="","",B222*C222)</f>
      </c>
      <c r="E222" s="3"/>
      <c r="F222" s="2"/>
      <c r="G222" s="3">
        <f>IF(A222="","",D222-IF(E222="",0,E222))</f>
      </c>
      <c r="H222" s="0">
        <f>IF(A222="","",IF(D222=0,"No lessons",IF(G222&lt;=0,"Paid",IF(IF(E222="",0,E222)&gt;0,"Part paid","Unpaid"))))</f>
      </c>
      <c r="I222" s="0">
        <f>IF(A222="","",COUNTIFS(Attendance!$B:$B,A222,Attendance!$C:$C,"Make-up owed")-COUNTIFS(Attendance!$B:$B,A222,Attendance!$C:$C,"Make-up owed",Attendance!$D:$D,"Yes"))</f>
      </c>
    </row>
    <row r="223">
      <c r="A223" s="0">
        <f>IF(Students!A221="","",Students!A221)</f>
      </c>
      <c r="B223" s="0">
        <f>IF(A223="","",COUNTIFS(Attendance!$B:$B,A223,Attendance!$C:$C,"Taught",Attendance!$A:$A,"&gt;="&amp;$B$1,Attendance!$A:$A,"&lt;"&amp;EDATE($B$1,1)))</f>
      </c>
      <c r="C223" s="3">
        <f>IF(A223="","",IFERROR(VLOOKUP(A223,Students!$A:$J,10,FALSE),0))</f>
      </c>
      <c r="D223" s="3">
        <f>IF(A223="","",B223*C223)</f>
      </c>
      <c r="E223" s="3"/>
      <c r="F223" s="2"/>
      <c r="G223" s="3">
        <f>IF(A223="","",D223-IF(E223="",0,E223))</f>
      </c>
      <c r="H223" s="0">
        <f>IF(A223="","",IF(D223=0,"No lessons",IF(G223&lt;=0,"Paid",IF(IF(E223="",0,E223)&gt;0,"Part paid","Unpaid"))))</f>
      </c>
      <c r="I223" s="0">
        <f>IF(A223="","",COUNTIFS(Attendance!$B:$B,A223,Attendance!$C:$C,"Make-up owed")-COUNTIFS(Attendance!$B:$B,A223,Attendance!$C:$C,"Make-up owed",Attendance!$D:$D,"Yes"))</f>
      </c>
    </row>
    <row r="224">
      <c r="A224" s="0">
        <f>IF(Students!A222="","",Students!A222)</f>
      </c>
      <c r="B224" s="0">
        <f>IF(A224="","",COUNTIFS(Attendance!$B:$B,A224,Attendance!$C:$C,"Taught",Attendance!$A:$A,"&gt;="&amp;$B$1,Attendance!$A:$A,"&lt;"&amp;EDATE($B$1,1)))</f>
      </c>
      <c r="C224" s="3">
        <f>IF(A224="","",IFERROR(VLOOKUP(A224,Students!$A:$J,10,FALSE),0))</f>
      </c>
      <c r="D224" s="3">
        <f>IF(A224="","",B224*C224)</f>
      </c>
      <c r="E224" s="3"/>
      <c r="F224" s="2"/>
      <c r="G224" s="3">
        <f>IF(A224="","",D224-IF(E224="",0,E224))</f>
      </c>
      <c r="H224" s="0">
        <f>IF(A224="","",IF(D224=0,"No lessons",IF(G224&lt;=0,"Paid",IF(IF(E224="",0,E224)&gt;0,"Part paid","Unpaid"))))</f>
      </c>
      <c r="I224" s="0">
        <f>IF(A224="","",COUNTIFS(Attendance!$B:$B,A224,Attendance!$C:$C,"Make-up owed")-COUNTIFS(Attendance!$B:$B,A224,Attendance!$C:$C,"Make-up owed",Attendance!$D:$D,"Yes"))</f>
      </c>
    </row>
    <row r="225">
      <c r="A225" s="0">
        <f>IF(Students!A223="","",Students!A223)</f>
      </c>
      <c r="B225" s="0">
        <f>IF(A225="","",COUNTIFS(Attendance!$B:$B,A225,Attendance!$C:$C,"Taught",Attendance!$A:$A,"&gt;="&amp;$B$1,Attendance!$A:$A,"&lt;"&amp;EDATE($B$1,1)))</f>
      </c>
      <c r="C225" s="3">
        <f>IF(A225="","",IFERROR(VLOOKUP(A225,Students!$A:$J,10,FALSE),0))</f>
      </c>
      <c r="D225" s="3">
        <f>IF(A225="","",B225*C225)</f>
      </c>
      <c r="E225" s="3"/>
      <c r="F225" s="2"/>
      <c r="G225" s="3">
        <f>IF(A225="","",D225-IF(E225="",0,E225))</f>
      </c>
      <c r="H225" s="0">
        <f>IF(A225="","",IF(D225=0,"No lessons",IF(G225&lt;=0,"Paid",IF(IF(E225="",0,E225)&gt;0,"Part paid","Unpaid"))))</f>
      </c>
      <c r="I225" s="0">
        <f>IF(A225="","",COUNTIFS(Attendance!$B:$B,A225,Attendance!$C:$C,"Make-up owed")-COUNTIFS(Attendance!$B:$B,A225,Attendance!$C:$C,"Make-up owed",Attendance!$D:$D,"Yes"))</f>
      </c>
    </row>
    <row r="226">
      <c r="A226" s="0">
        <f>IF(Students!A224="","",Students!A224)</f>
      </c>
      <c r="B226" s="0">
        <f>IF(A226="","",COUNTIFS(Attendance!$B:$B,A226,Attendance!$C:$C,"Taught",Attendance!$A:$A,"&gt;="&amp;$B$1,Attendance!$A:$A,"&lt;"&amp;EDATE($B$1,1)))</f>
      </c>
      <c r="C226" s="3">
        <f>IF(A226="","",IFERROR(VLOOKUP(A226,Students!$A:$J,10,FALSE),0))</f>
      </c>
      <c r="D226" s="3">
        <f>IF(A226="","",B226*C226)</f>
      </c>
      <c r="E226" s="3"/>
      <c r="F226" s="2"/>
      <c r="G226" s="3">
        <f>IF(A226="","",D226-IF(E226="",0,E226))</f>
      </c>
      <c r="H226" s="0">
        <f>IF(A226="","",IF(D226=0,"No lessons",IF(G226&lt;=0,"Paid",IF(IF(E226="",0,E226)&gt;0,"Part paid","Unpaid"))))</f>
      </c>
      <c r="I226" s="0">
        <f>IF(A226="","",COUNTIFS(Attendance!$B:$B,A226,Attendance!$C:$C,"Make-up owed")-COUNTIFS(Attendance!$B:$B,A226,Attendance!$C:$C,"Make-up owed",Attendance!$D:$D,"Yes"))</f>
      </c>
    </row>
    <row r="227">
      <c r="A227" s="0">
        <f>IF(Students!A225="","",Students!A225)</f>
      </c>
      <c r="B227" s="0">
        <f>IF(A227="","",COUNTIFS(Attendance!$B:$B,A227,Attendance!$C:$C,"Taught",Attendance!$A:$A,"&gt;="&amp;$B$1,Attendance!$A:$A,"&lt;"&amp;EDATE($B$1,1)))</f>
      </c>
      <c r="C227" s="3">
        <f>IF(A227="","",IFERROR(VLOOKUP(A227,Students!$A:$J,10,FALSE),0))</f>
      </c>
      <c r="D227" s="3">
        <f>IF(A227="","",B227*C227)</f>
      </c>
      <c r="E227" s="3"/>
      <c r="F227" s="2"/>
      <c r="G227" s="3">
        <f>IF(A227="","",D227-IF(E227="",0,E227))</f>
      </c>
      <c r="H227" s="0">
        <f>IF(A227="","",IF(D227=0,"No lessons",IF(G227&lt;=0,"Paid",IF(IF(E227="",0,E227)&gt;0,"Part paid","Unpaid"))))</f>
      </c>
      <c r="I227" s="0">
        <f>IF(A227="","",COUNTIFS(Attendance!$B:$B,A227,Attendance!$C:$C,"Make-up owed")-COUNTIFS(Attendance!$B:$B,A227,Attendance!$C:$C,"Make-up owed",Attendance!$D:$D,"Yes"))</f>
      </c>
    </row>
    <row r="228">
      <c r="A228" s="0">
        <f>IF(Students!A226="","",Students!A226)</f>
      </c>
      <c r="B228" s="0">
        <f>IF(A228="","",COUNTIFS(Attendance!$B:$B,A228,Attendance!$C:$C,"Taught",Attendance!$A:$A,"&gt;="&amp;$B$1,Attendance!$A:$A,"&lt;"&amp;EDATE($B$1,1)))</f>
      </c>
      <c r="C228" s="3">
        <f>IF(A228="","",IFERROR(VLOOKUP(A228,Students!$A:$J,10,FALSE),0))</f>
      </c>
      <c r="D228" s="3">
        <f>IF(A228="","",B228*C228)</f>
      </c>
      <c r="E228" s="3"/>
      <c r="F228" s="2"/>
      <c r="G228" s="3">
        <f>IF(A228="","",D228-IF(E228="",0,E228))</f>
      </c>
      <c r="H228" s="0">
        <f>IF(A228="","",IF(D228=0,"No lessons",IF(G228&lt;=0,"Paid",IF(IF(E228="",0,E228)&gt;0,"Part paid","Unpaid"))))</f>
      </c>
      <c r="I228" s="0">
        <f>IF(A228="","",COUNTIFS(Attendance!$B:$B,A228,Attendance!$C:$C,"Make-up owed")-COUNTIFS(Attendance!$B:$B,A228,Attendance!$C:$C,"Make-up owed",Attendance!$D:$D,"Yes"))</f>
      </c>
    </row>
    <row r="229">
      <c r="A229" s="0">
        <f>IF(Students!A227="","",Students!A227)</f>
      </c>
      <c r="B229" s="0">
        <f>IF(A229="","",COUNTIFS(Attendance!$B:$B,A229,Attendance!$C:$C,"Taught",Attendance!$A:$A,"&gt;="&amp;$B$1,Attendance!$A:$A,"&lt;"&amp;EDATE($B$1,1)))</f>
      </c>
      <c r="C229" s="3">
        <f>IF(A229="","",IFERROR(VLOOKUP(A229,Students!$A:$J,10,FALSE),0))</f>
      </c>
      <c r="D229" s="3">
        <f>IF(A229="","",B229*C229)</f>
      </c>
      <c r="E229" s="3"/>
      <c r="F229" s="2"/>
      <c r="G229" s="3">
        <f>IF(A229="","",D229-IF(E229="",0,E229))</f>
      </c>
      <c r="H229" s="0">
        <f>IF(A229="","",IF(D229=0,"No lessons",IF(G229&lt;=0,"Paid",IF(IF(E229="",0,E229)&gt;0,"Part paid","Unpaid"))))</f>
      </c>
      <c r="I229" s="0">
        <f>IF(A229="","",COUNTIFS(Attendance!$B:$B,A229,Attendance!$C:$C,"Make-up owed")-COUNTIFS(Attendance!$B:$B,A229,Attendance!$C:$C,"Make-up owed",Attendance!$D:$D,"Yes"))</f>
      </c>
    </row>
    <row r="230">
      <c r="A230" s="0">
        <f>IF(Students!A228="","",Students!A228)</f>
      </c>
      <c r="B230" s="0">
        <f>IF(A230="","",COUNTIFS(Attendance!$B:$B,A230,Attendance!$C:$C,"Taught",Attendance!$A:$A,"&gt;="&amp;$B$1,Attendance!$A:$A,"&lt;"&amp;EDATE($B$1,1)))</f>
      </c>
      <c r="C230" s="3">
        <f>IF(A230="","",IFERROR(VLOOKUP(A230,Students!$A:$J,10,FALSE),0))</f>
      </c>
      <c r="D230" s="3">
        <f>IF(A230="","",B230*C230)</f>
      </c>
      <c r="E230" s="3"/>
      <c r="F230" s="2"/>
      <c r="G230" s="3">
        <f>IF(A230="","",D230-IF(E230="",0,E230))</f>
      </c>
      <c r="H230" s="0">
        <f>IF(A230="","",IF(D230=0,"No lessons",IF(G230&lt;=0,"Paid",IF(IF(E230="",0,E230)&gt;0,"Part paid","Unpaid"))))</f>
      </c>
      <c r="I230" s="0">
        <f>IF(A230="","",COUNTIFS(Attendance!$B:$B,A230,Attendance!$C:$C,"Make-up owed")-COUNTIFS(Attendance!$B:$B,A230,Attendance!$C:$C,"Make-up owed",Attendance!$D:$D,"Yes"))</f>
      </c>
    </row>
    <row r="231">
      <c r="A231" s="0">
        <f>IF(Students!A229="","",Students!A229)</f>
      </c>
      <c r="B231" s="0">
        <f>IF(A231="","",COUNTIFS(Attendance!$B:$B,A231,Attendance!$C:$C,"Taught",Attendance!$A:$A,"&gt;="&amp;$B$1,Attendance!$A:$A,"&lt;"&amp;EDATE($B$1,1)))</f>
      </c>
      <c r="C231" s="3">
        <f>IF(A231="","",IFERROR(VLOOKUP(A231,Students!$A:$J,10,FALSE),0))</f>
      </c>
      <c r="D231" s="3">
        <f>IF(A231="","",B231*C231)</f>
      </c>
      <c r="E231" s="3"/>
      <c r="F231" s="2"/>
      <c r="G231" s="3">
        <f>IF(A231="","",D231-IF(E231="",0,E231))</f>
      </c>
      <c r="H231" s="0">
        <f>IF(A231="","",IF(D231=0,"No lessons",IF(G231&lt;=0,"Paid",IF(IF(E231="",0,E231)&gt;0,"Part paid","Unpaid"))))</f>
      </c>
      <c r="I231" s="0">
        <f>IF(A231="","",COUNTIFS(Attendance!$B:$B,A231,Attendance!$C:$C,"Make-up owed")-COUNTIFS(Attendance!$B:$B,A231,Attendance!$C:$C,"Make-up owed",Attendance!$D:$D,"Yes"))</f>
      </c>
    </row>
    <row r="232">
      <c r="A232" s="0">
        <f>IF(Students!A230="","",Students!A230)</f>
      </c>
      <c r="B232" s="0">
        <f>IF(A232="","",COUNTIFS(Attendance!$B:$B,A232,Attendance!$C:$C,"Taught",Attendance!$A:$A,"&gt;="&amp;$B$1,Attendance!$A:$A,"&lt;"&amp;EDATE($B$1,1)))</f>
      </c>
      <c r="C232" s="3">
        <f>IF(A232="","",IFERROR(VLOOKUP(A232,Students!$A:$J,10,FALSE),0))</f>
      </c>
      <c r="D232" s="3">
        <f>IF(A232="","",B232*C232)</f>
      </c>
      <c r="E232" s="3"/>
      <c r="F232" s="2"/>
      <c r="G232" s="3">
        <f>IF(A232="","",D232-IF(E232="",0,E232))</f>
      </c>
      <c r="H232" s="0">
        <f>IF(A232="","",IF(D232=0,"No lessons",IF(G232&lt;=0,"Paid",IF(IF(E232="",0,E232)&gt;0,"Part paid","Unpaid"))))</f>
      </c>
      <c r="I232" s="0">
        <f>IF(A232="","",COUNTIFS(Attendance!$B:$B,A232,Attendance!$C:$C,"Make-up owed")-COUNTIFS(Attendance!$B:$B,A232,Attendance!$C:$C,"Make-up owed",Attendance!$D:$D,"Yes"))</f>
      </c>
    </row>
    <row r="233">
      <c r="A233" s="0">
        <f>IF(Students!A231="","",Students!A231)</f>
      </c>
      <c r="B233" s="0">
        <f>IF(A233="","",COUNTIFS(Attendance!$B:$B,A233,Attendance!$C:$C,"Taught",Attendance!$A:$A,"&gt;="&amp;$B$1,Attendance!$A:$A,"&lt;"&amp;EDATE($B$1,1)))</f>
      </c>
      <c r="C233" s="3">
        <f>IF(A233="","",IFERROR(VLOOKUP(A233,Students!$A:$J,10,FALSE),0))</f>
      </c>
      <c r="D233" s="3">
        <f>IF(A233="","",B233*C233)</f>
      </c>
      <c r="E233" s="3"/>
      <c r="F233" s="2"/>
      <c r="G233" s="3">
        <f>IF(A233="","",D233-IF(E233="",0,E233))</f>
      </c>
      <c r="H233" s="0">
        <f>IF(A233="","",IF(D233=0,"No lessons",IF(G233&lt;=0,"Paid",IF(IF(E233="",0,E233)&gt;0,"Part paid","Unpaid"))))</f>
      </c>
      <c r="I233" s="0">
        <f>IF(A233="","",COUNTIFS(Attendance!$B:$B,A233,Attendance!$C:$C,"Make-up owed")-COUNTIFS(Attendance!$B:$B,A233,Attendance!$C:$C,"Make-up owed",Attendance!$D:$D,"Yes"))</f>
      </c>
    </row>
    <row r="234">
      <c r="A234" s="0">
        <f>IF(Students!A232="","",Students!A232)</f>
      </c>
      <c r="B234" s="0">
        <f>IF(A234="","",COUNTIFS(Attendance!$B:$B,A234,Attendance!$C:$C,"Taught",Attendance!$A:$A,"&gt;="&amp;$B$1,Attendance!$A:$A,"&lt;"&amp;EDATE($B$1,1)))</f>
      </c>
      <c r="C234" s="3">
        <f>IF(A234="","",IFERROR(VLOOKUP(A234,Students!$A:$J,10,FALSE),0))</f>
      </c>
      <c r="D234" s="3">
        <f>IF(A234="","",B234*C234)</f>
      </c>
      <c r="E234" s="3"/>
      <c r="F234" s="2"/>
      <c r="G234" s="3">
        <f>IF(A234="","",D234-IF(E234="",0,E234))</f>
      </c>
      <c r="H234" s="0">
        <f>IF(A234="","",IF(D234=0,"No lessons",IF(G234&lt;=0,"Paid",IF(IF(E234="",0,E234)&gt;0,"Part paid","Unpaid"))))</f>
      </c>
      <c r="I234" s="0">
        <f>IF(A234="","",COUNTIFS(Attendance!$B:$B,A234,Attendance!$C:$C,"Make-up owed")-COUNTIFS(Attendance!$B:$B,A234,Attendance!$C:$C,"Make-up owed",Attendance!$D:$D,"Yes"))</f>
      </c>
    </row>
    <row r="235">
      <c r="A235" s="0">
        <f>IF(Students!A233="","",Students!A233)</f>
      </c>
      <c r="B235" s="0">
        <f>IF(A235="","",COUNTIFS(Attendance!$B:$B,A235,Attendance!$C:$C,"Taught",Attendance!$A:$A,"&gt;="&amp;$B$1,Attendance!$A:$A,"&lt;"&amp;EDATE($B$1,1)))</f>
      </c>
      <c r="C235" s="3">
        <f>IF(A235="","",IFERROR(VLOOKUP(A235,Students!$A:$J,10,FALSE),0))</f>
      </c>
      <c r="D235" s="3">
        <f>IF(A235="","",B235*C235)</f>
      </c>
      <c r="E235" s="3"/>
      <c r="F235" s="2"/>
      <c r="G235" s="3">
        <f>IF(A235="","",D235-IF(E235="",0,E235))</f>
      </c>
      <c r="H235" s="0">
        <f>IF(A235="","",IF(D235=0,"No lessons",IF(G235&lt;=0,"Paid",IF(IF(E235="",0,E235)&gt;0,"Part paid","Unpaid"))))</f>
      </c>
      <c r="I235" s="0">
        <f>IF(A235="","",COUNTIFS(Attendance!$B:$B,A235,Attendance!$C:$C,"Make-up owed")-COUNTIFS(Attendance!$B:$B,A235,Attendance!$C:$C,"Make-up owed",Attendance!$D:$D,"Yes"))</f>
      </c>
    </row>
    <row r="236">
      <c r="A236" s="0">
        <f>IF(Students!A234="","",Students!A234)</f>
      </c>
      <c r="B236" s="0">
        <f>IF(A236="","",COUNTIFS(Attendance!$B:$B,A236,Attendance!$C:$C,"Taught",Attendance!$A:$A,"&gt;="&amp;$B$1,Attendance!$A:$A,"&lt;"&amp;EDATE($B$1,1)))</f>
      </c>
      <c r="C236" s="3">
        <f>IF(A236="","",IFERROR(VLOOKUP(A236,Students!$A:$J,10,FALSE),0))</f>
      </c>
      <c r="D236" s="3">
        <f>IF(A236="","",B236*C236)</f>
      </c>
      <c r="E236" s="3"/>
      <c r="F236" s="2"/>
      <c r="G236" s="3">
        <f>IF(A236="","",D236-IF(E236="",0,E236))</f>
      </c>
      <c r="H236" s="0">
        <f>IF(A236="","",IF(D236=0,"No lessons",IF(G236&lt;=0,"Paid",IF(IF(E236="",0,E236)&gt;0,"Part paid","Unpaid"))))</f>
      </c>
      <c r="I236" s="0">
        <f>IF(A236="","",COUNTIFS(Attendance!$B:$B,A236,Attendance!$C:$C,"Make-up owed")-COUNTIFS(Attendance!$B:$B,A236,Attendance!$C:$C,"Make-up owed",Attendance!$D:$D,"Yes"))</f>
      </c>
    </row>
    <row r="237">
      <c r="A237" s="0">
        <f>IF(Students!A235="","",Students!A235)</f>
      </c>
      <c r="B237" s="0">
        <f>IF(A237="","",COUNTIFS(Attendance!$B:$B,A237,Attendance!$C:$C,"Taught",Attendance!$A:$A,"&gt;="&amp;$B$1,Attendance!$A:$A,"&lt;"&amp;EDATE($B$1,1)))</f>
      </c>
      <c r="C237" s="3">
        <f>IF(A237="","",IFERROR(VLOOKUP(A237,Students!$A:$J,10,FALSE),0))</f>
      </c>
      <c r="D237" s="3">
        <f>IF(A237="","",B237*C237)</f>
      </c>
      <c r="E237" s="3"/>
      <c r="F237" s="2"/>
      <c r="G237" s="3">
        <f>IF(A237="","",D237-IF(E237="",0,E237))</f>
      </c>
      <c r="H237" s="0">
        <f>IF(A237="","",IF(D237=0,"No lessons",IF(G237&lt;=0,"Paid",IF(IF(E237="",0,E237)&gt;0,"Part paid","Unpaid"))))</f>
      </c>
      <c r="I237" s="0">
        <f>IF(A237="","",COUNTIFS(Attendance!$B:$B,A237,Attendance!$C:$C,"Make-up owed")-COUNTIFS(Attendance!$B:$B,A237,Attendance!$C:$C,"Make-up owed",Attendance!$D:$D,"Yes"))</f>
      </c>
    </row>
    <row r="238">
      <c r="A238" s="0">
        <f>IF(Students!A236="","",Students!A236)</f>
      </c>
      <c r="B238" s="0">
        <f>IF(A238="","",COUNTIFS(Attendance!$B:$B,A238,Attendance!$C:$C,"Taught",Attendance!$A:$A,"&gt;="&amp;$B$1,Attendance!$A:$A,"&lt;"&amp;EDATE($B$1,1)))</f>
      </c>
      <c r="C238" s="3">
        <f>IF(A238="","",IFERROR(VLOOKUP(A238,Students!$A:$J,10,FALSE),0))</f>
      </c>
      <c r="D238" s="3">
        <f>IF(A238="","",B238*C238)</f>
      </c>
      <c r="E238" s="3"/>
      <c r="F238" s="2"/>
      <c r="G238" s="3">
        <f>IF(A238="","",D238-IF(E238="",0,E238))</f>
      </c>
      <c r="H238" s="0">
        <f>IF(A238="","",IF(D238=0,"No lessons",IF(G238&lt;=0,"Paid",IF(IF(E238="",0,E238)&gt;0,"Part paid","Unpaid"))))</f>
      </c>
      <c r="I238" s="0">
        <f>IF(A238="","",COUNTIFS(Attendance!$B:$B,A238,Attendance!$C:$C,"Make-up owed")-COUNTIFS(Attendance!$B:$B,A238,Attendance!$C:$C,"Make-up owed",Attendance!$D:$D,"Yes"))</f>
      </c>
    </row>
    <row r="239">
      <c r="A239" s="0">
        <f>IF(Students!A237="","",Students!A237)</f>
      </c>
      <c r="B239" s="0">
        <f>IF(A239="","",COUNTIFS(Attendance!$B:$B,A239,Attendance!$C:$C,"Taught",Attendance!$A:$A,"&gt;="&amp;$B$1,Attendance!$A:$A,"&lt;"&amp;EDATE($B$1,1)))</f>
      </c>
      <c r="C239" s="3">
        <f>IF(A239="","",IFERROR(VLOOKUP(A239,Students!$A:$J,10,FALSE),0))</f>
      </c>
      <c r="D239" s="3">
        <f>IF(A239="","",B239*C239)</f>
      </c>
      <c r="E239" s="3"/>
      <c r="F239" s="2"/>
      <c r="G239" s="3">
        <f>IF(A239="","",D239-IF(E239="",0,E239))</f>
      </c>
      <c r="H239" s="0">
        <f>IF(A239="","",IF(D239=0,"No lessons",IF(G239&lt;=0,"Paid",IF(IF(E239="",0,E239)&gt;0,"Part paid","Unpaid"))))</f>
      </c>
      <c r="I239" s="0">
        <f>IF(A239="","",COUNTIFS(Attendance!$B:$B,A239,Attendance!$C:$C,"Make-up owed")-COUNTIFS(Attendance!$B:$B,A239,Attendance!$C:$C,"Make-up owed",Attendance!$D:$D,"Yes"))</f>
      </c>
    </row>
    <row r="240">
      <c r="A240" s="0">
        <f>IF(Students!A238="","",Students!A238)</f>
      </c>
      <c r="B240" s="0">
        <f>IF(A240="","",COUNTIFS(Attendance!$B:$B,A240,Attendance!$C:$C,"Taught",Attendance!$A:$A,"&gt;="&amp;$B$1,Attendance!$A:$A,"&lt;"&amp;EDATE($B$1,1)))</f>
      </c>
      <c r="C240" s="3">
        <f>IF(A240="","",IFERROR(VLOOKUP(A240,Students!$A:$J,10,FALSE),0))</f>
      </c>
      <c r="D240" s="3">
        <f>IF(A240="","",B240*C240)</f>
      </c>
      <c r="E240" s="3"/>
      <c r="F240" s="2"/>
      <c r="G240" s="3">
        <f>IF(A240="","",D240-IF(E240="",0,E240))</f>
      </c>
      <c r="H240" s="0">
        <f>IF(A240="","",IF(D240=0,"No lessons",IF(G240&lt;=0,"Paid",IF(IF(E240="",0,E240)&gt;0,"Part paid","Unpaid"))))</f>
      </c>
      <c r="I240" s="0">
        <f>IF(A240="","",COUNTIFS(Attendance!$B:$B,A240,Attendance!$C:$C,"Make-up owed")-COUNTIFS(Attendance!$B:$B,A240,Attendance!$C:$C,"Make-up owed",Attendance!$D:$D,"Yes"))</f>
      </c>
    </row>
    <row r="241">
      <c r="A241" s="0">
        <f>IF(Students!A239="","",Students!A239)</f>
      </c>
      <c r="B241" s="0">
        <f>IF(A241="","",COUNTIFS(Attendance!$B:$B,A241,Attendance!$C:$C,"Taught",Attendance!$A:$A,"&gt;="&amp;$B$1,Attendance!$A:$A,"&lt;"&amp;EDATE($B$1,1)))</f>
      </c>
      <c r="C241" s="3">
        <f>IF(A241="","",IFERROR(VLOOKUP(A241,Students!$A:$J,10,FALSE),0))</f>
      </c>
      <c r="D241" s="3">
        <f>IF(A241="","",B241*C241)</f>
      </c>
      <c r="E241" s="3"/>
      <c r="F241" s="2"/>
      <c r="G241" s="3">
        <f>IF(A241="","",D241-IF(E241="",0,E241))</f>
      </c>
      <c r="H241" s="0">
        <f>IF(A241="","",IF(D241=0,"No lessons",IF(G241&lt;=0,"Paid",IF(IF(E241="",0,E241)&gt;0,"Part paid","Unpaid"))))</f>
      </c>
      <c r="I241" s="0">
        <f>IF(A241="","",COUNTIFS(Attendance!$B:$B,A241,Attendance!$C:$C,"Make-up owed")-COUNTIFS(Attendance!$B:$B,A241,Attendance!$C:$C,"Make-up owed",Attendance!$D:$D,"Yes"))</f>
      </c>
    </row>
    <row r="242">
      <c r="A242" s="0">
        <f>IF(Students!A240="","",Students!A240)</f>
      </c>
      <c r="B242" s="0">
        <f>IF(A242="","",COUNTIFS(Attendance!$B:$B,A242,Attendance!$C:$C,"Taught",Attendance!$A:$A,"&gt;="&amp;$B$1,Attendance!$A:$A,"&lt;"&amp;EDATE($B$1,1)))</f>
      </c>
      <c r="C242" s="3">
        <f>IF(A242="","",IFERROR(VLOOKUP(A242,Students!$A:$J,10,FALSE),0))</f>
      </c>
      <c r="D242" s="3">
        <f>IF(A242="","",B242*C242)</f>
      </c>
      <c r="E242" s="3"/>
      <c r="F242" s="2"/>
      <c r="G242" s="3">
        <f>IF(A242="","",D242-IF(E242="",0,E242))</f>
      </c>
      <c r="H242" s="0">
        <f>IF(A242="","",IF(D242=0,"No lessons",IF(G242&lt;=0,"Paid",IF(IF(E242="",0,E242)&gt;0,"Part paid","Unpaid"))))</f>
      </c>
      <c r="I242" s="0">
        <f>IF(A242="","",COUNTIFS(Attendance!$B:$B,A242,Attendance!$C:$C,"Make-up owed")-COUNTIFS(Attendance!$B:$B,A242,Attendance!$C:$C,"Make-up owed",Attendance!$D:$D,"Yes"))</f>
      </c>
    </row>
    <row r="243">
      <c r="A243" s="0">
        <f>IF(Students!A241="","",Students!A241)</f>
      </c>
      <c r="B243" s="0">
        <f>IF(A243="","",COUNTIFS(Attendance!$B:$B,A243,Attendance!$C:$C,"Taught",Attendance!$A:$A,"&gt;="&amp;$B$1,Attendance!$A:$A,"&lt;"&amp;EDATE($B$1,1)))</f>
      </c>
      <c r="C243" s="3">
        <f>IF(A243="","",IFERROR(VLOOKUP(A243,Students!$A:$J,10,FALSE),0))</f>
      </c>
      <c r="D243" s="3">
        <f>IF(A243="","",B243*C243)</f>
      </c>
      <c r="E243" s="3"/>
      <c r="F243" s="2"/>
      <c r="G243" s="3">
        <f>IF(A243="","",D243-IF(E243="",0,E243))</f>
      </c>
      <c r="H243" s="0">
        <f>IF(A243="","",IF(D243=0,"No lessons",IF(G243&lt;=0,"Paid",IF(IF(E243="",0,E243)&gt;0,"Part paid","Unpaid"))))</f>
      </c>
      <c r="I243" s="0">
        <f>IF(A243="","",COUNTIFS(Attendance!$B:$B,A243,Attendance!$C:$C,"Make-up owed")-COUNTIFS(Attendance!$B:$B,A243,Attendance!$C:$C,"Make-up owed",Attendance!$D:$D,"Yes"))</f>
      </c>
    </row>
    <row r="244">
      <c r="A244" s="0">
        <f>IF(Students!A242="","",Students!A242)</f>
      </c>
      <c r="B244" s="0">
        <f>IF(A244="","",COUNTIFS(Attendance!$B:$B,A244,Attendance!$C:$C,"Taught",Attendance!$A:$A,"&gt;="&amp;$B$1,Attendance!$A:$A,"&lt;"&amp;EDATE($B$1,1)))</f>
      </c>
      <c r="C244" s="3">
        <f>IF(A244="","",IFERROR(VLOOKUP(A244,Students!$A:$J,10,FALSE),0))</f>
      </c>
      <c r="D244" s="3">
        <f>IF(A244="","",B244*C244)</f>
      </c>
      <c r="E244" s="3"/>
      <c r="F244" s="2"/>
      <c r="G244" s="3">
        <f>IF(A244="","",D244-IF(E244="",0,E244))</f>
      </c>
      <c r="H244" s="0">
        <f>IF(A244="","",IF(D244=0,"No lessons",IF(G244&lt;=0,"Paid",IF(IF(E244="",0,E244)&gt;0,"Part paid","Unpaid"))))</f>
      </c>
      <c r="I244" s="0">
        <f>IF(A244="","",COUNTIFS(Attendance!$B:$B,A244,Attendance!$C:$C,"Make-up owed")-COUNTIFS(Attendance!$B:$B,A244,Attendance!$C:$C,"Make-up owed",Attendance!$D:$D,"Yes"))</f>
      </c>
    </row>
    <row r="245">
      <c r="A245" s="0">
        <f>IF(Students!A243="","",Students!A243)</f>
      </c>
      <c r="B245" s="0">
        <f>IF(A245="","",COUNTIFS(Attendance!$B:$B,A245,Attendance!$C:$C,"Taught",Attendance!$A:$A,"&gt;="&amp;$B$1,Attendance!$A:$A,"&lt;"&amp;EDATE($B$1,1)))</f>
      </c>
      <c r="C245" s="3">
        <f>IF(A245="","",IFERROR(VLOOKUP(A245,Students!$A:$J,10,FALSE),0))</f>
      </c>
      <c r="D245" s="3">
        <f>IF(A245="","",B245*C245)</f>
      </c>
      <c r="E245" s="3"/>
      <c r="F245" s="2"/>
      <c r="G245" s="3">
        <f>IF(A245="","",D245-IF(E245="",0,E245))</f>
      </c>
      <c r="H245" s="0">
        <f>IF(A245="","",IF(D245=0,"No lessons",IF(G245&lt;=0,"Paid",IF(IF(E245="",0,E245)&gt;0,"Part paid","Unpaid"))))</f>
      </c>
      <c r="I245" s="0">
        <f>IF(A245="","",COUNTIFS(Attendance!$B:$B,A245,Attendance!$C:$C,"Make-up owed")-COUNTIFS(Attendance!$B:$B,A245,Attendance!$C:$C,"Make-up owed",Attendance!$D:$D,"Yes"))</f>
      </c>
    </row>
    <row r="246">
      <c r="A246" s="0">
        <f>IF(Students!A244="","",Students!A244)</f>
      </c>
      <c r="B246" s="0">
        <f>IF(A246="","",COUNTIFS(Attendance!$B:$B,A246,Attendance!$C:$C,"Taught",Attendance!$A:$A,"&gt;="&amp;$B$1,Attendance!$A:$A,"&lt;"&amp;EDATE($B$1,1)))</f>
      </c>
      <c r="C246" s="3">
        <f>IF(A246="","",IFERROR(VLOOKUP(A246,Students!$A:$J,10,FALSE),0))</f>
      </c>
      <c r="D246" s="3">
        <f>IF(A246="","",B246*C246)</f>
      </c>
      <c r="E246" s="3"/>
      <c r="F246" s="2"/>
      <c r="G246" s="3">
        <f>IF(A246="","",D246-IF(E246="",0,E246))</f>
      </c>
      <c r="H246" s="0">
        <f>IF(A246="","",IF(D246=0,"No lessons",IF(G246&lt;=0,"Paid",IF(IF(E246="",0,E246)&gt;0,"Part paid","Unpaid"))))</f>
      </c>
      <c r="I246" s="0">
        <f>IF(A246="","",COUNTIFS(Attendance!$B:$B,A246,Attendance!$C:$C,"Make-up owed")-COUNTIFS(Attendance!$B:$B,A246,Attendance!$C:$C,"Make-up owed",Attendance!$D:$D,"Yes"))</f>
      </c>
    </row>
    <row r="247">
      <c r="A247" s="0">
        <f>IF(Students!A245="","",Students!A245)</f>
      </c>
      <c r="B247" s="0">
        <f>IF(A247="","",COUNTIFS(Attendance!$B:$B,A247,Attendance!$C:$C,"Taught",Attendance!$A:$A,"&gt;="&amp;$B$1,Attendance!$A:$A,"&lt;"&amp;EDATE($B$1,1)))</f>
      </c>
      <c r="C247" s="3">
        <f>IF(A247="","",IFERROR(VLOOKUP(A247,Students!$A:$J,10,FALSE),0))</f>
      </c>
      <c r="D247" s="3">
        <f>IF(A247="","",B247*C247)</f>
      </c>
      <c r="E247" s="3"/>
      <c r="F247" s="2"/>
      <c r="G247" s="3">
        <f>IF(A247="","",D247-IF(E247="",0,E247))</f>
      </c>
      <c r="H247" s="0">
        <f>IF(A247="","",IF(D247=0,"No lessons",IF(G247&lt;=0,"Paid",IF(IF(E247="",0,E247)&gt;0,"Part paid","Unpaid"))))</f>
      </c>
      <c r="I247" s="0">
        <f>IF(A247="","",COUNTIFS(Attendance!$B:$B,A247,Attendance!$C:$C,"Make-up owed")-COUNTIFS(Attendance!$B:$B,A247,Attendance!$C:$C,"Make-up owed",Attendance!$D:$D,"Yes"))</f>
      </c>
    </row>
    <row r="248">
      <c r="A248" s="0">
        <f>IF(Students!A246="","",Students!A246)</f>
      </c>
      <c r="B248" s="0">
        <f>IF(A248="","",COUNTIFS(Attendance!$B:$B,A248,Attendance!$C:$C,"Taught",Attendance!$A:$A,"&gt;="&amp;$B$1,Attendance!$A:$A,"&lt;"&amp;EDATE($B$1,1)))</f>
      </c>
      <c r="C248" s="3">
        <f>IF(A248="","",IFERROR(VLOOKUP(A248,Students!$A:$J,10,FALSE),0))</f>
      </c>
      <c r="D248" s="3">
        <f>IF(A248="","",B248*C248)</f>
      </c>
      <c r="E248" s="3"/>
      <c r="F248" s="2"/>
      <c r="G248" s="3">
        <f>IF(A248="","",D248-IF(E248="",0,E248))</f>
      </c>
      <c r="H248" s="0">
        <f>IF(A248="","",IF(D248=0,"No lessons",IF(G248&lt;=0,"Paid",IF(IF(E248="",0,E248)&gt;0,"Part paid","Unpaid"))))</f>
      </c>
      <c r="I248" s="0">
        <f>IF(A248="","",COUNTIFS(Attendance!$B:$B,A248,Attendance!$C:$C,"Make-up owed")-COUNTIFS(Attendance!$B:$B,A248,Attendance!$C:$C,"Make-up owed",Attendance!$D:$D,"Yes"))</f>
      </c>
    </row>
    <row r="249">
      <c r="A249" s="0">
        <f>IF(Students!A247="","",Students!A247)</f>
      </c>
      <c r="B249" s="0">
        <f>IF(A249="","",COUNTIFS(Attendance!$B:$B,A249,Attendance!$C:$C,"Taught",Attendance!$A:$A,"&gt;="&amp;$B$1,Attendance!$A:$A,"&lt;"&amp;EDATE($B$1,1)))</f>
      </c>
      <c r="C249" s="3">
        <f>IF(A249="","",IFERROR(VLOOKUP(A249,Students!$A:$J,10,FALSE),0))</f>
      </c>
      <c r="D249" s="3">
        <f>IF(A249="","",B249*C249)</f>
      </c>
      <c r="E249" s="3"/>
      <c r="F249" s="2"/>
      <c r="G249" s="3">
        <f>IF(A249="","",D249-IF(E249="",0,E249))</f>
      </c>
      <c r="H249" s="0">
        <f>IF(A249="","",IF(D249=0,"No lessons",IF(G249&lt;=0,"Paid",IF(IF(E249="",0,E249)&gt;0,"Part paid","Unpaid"))))</f>
      </c>
      <c r="I249" s="0">
        <f>IF(A249="","",COUNTIFS(Attendance!$B:$B,A249,Attendance!$C:$C,"Make-up owed")-COUNTIFS(Attendance!$B:$B,A249,Attendance!$C:$C,"Make-up owed",Attendance!$D:$D,"Yes"))</f>
      </c>
    </row>
    <row r="250">
      <c r="A250" s="0">
        <f>IF(Students!A248="","",Students!A248)</f>
      </c>
      <c r="B250" s="0">
        <f>IF(A250="","",COUNTIFS(Attendance!$B:$B,A250,Attendance!$C:$C,"Taught",Attendance!$A:$A,"&gt;="&amp;$B$1,Attendance!$A:$A,"&lt;"&amp;EDATE($B$1,1)))</f>
      </c>
      <c r="C250" s="3">
        <f>IF(A250="","",IFERROR(VLOOKUP(A250,Students!$A:$J,10,FALSE),0))</f>
      </c>
      <c r="D250" s="3">
        <f>IF(A250="","",B250*C250)</f>
      </c>
      <c r="E250" s="3"/>
      <c r="F250" s="2"/>
      <c r="G250" s="3">
        <f>IF(A250="","",D250-IF(E250="",0,E250))</f>
      </c>
      <c r="H250" s="0">
        <f>IF(A250="","",IF(D250=0,"No lessons",IF(G250&lt;=0,"Paid",IF(IF(E250="",0,E250)&gt;0,"Part paid","Unpaid"))))</f>
      </c>
      <c r="I250" s="0">
        <f>IF(A250="","",COUNTIFS(Attendance!$B:$B,A250,Attendance!$C:$C,"Make-up owed")-COUNTIFS(Attendance!$B:$B,A250,Attendance!$C:$C,"Make-up owed",Attendance!$D:$D,"Yes"))</f>
      </c>
    </row>
    <row r="251">
      <c r="A251" s="0">
        <f>IF(Students!A249="","",Students!A249)</f>
      </c>
      <c r="B251" s="0">
        <f>IF(A251="","",COUNTIFS(Attendance!$B:$B,A251,Attendance!$C:$C,"Taught",Attendance!$A:$A,"&gt;="&amp;$B$1,Attendance!$A:$A,"&lt;"&amp;EDATE($B$1,1)))</f>
      </c>
      <c r="C251" s="3">
        <f>IF(A251="","",IFERROR(VLOOKUP(A251,Students!$A:$J,10,FALSE),0))</f>
      </c>
      <c r="D251" s="3">
        <f>IF(A251="","",B251*C251)</f>
      </c>
      <c r="E251" s="3"/>
      <c r="F251" s="2"/>
      <c r="G251" s="3">
        <f>IF(A251="","",D251-IF(E251="",0,E251))</f>
      </c>
      <c r="H251" s="0">
        <f>IF(A251="","",IF(D251=0,"No lessons",IF(G251&lt;=0,"Paid",IF(IF(E251="",0,E251)&gt;0,"Part paid","Unpaid"))))</f>
      </c>
      <c r="I251" s="0">
        <f>IF(A251="","",COUNTIFS(Attendance!$B:$B,A251,Attendance!$C:$C,"Make-up owed")-COUNTIFS(Attendance!$B:$B,A251,Attendance!$C:$C,"Make-up owed",Attendance!$D:$D,"Yes"))</f>
      </c>
    </row>
    <row r="252">
      <c r="A252" s="0">
        <f>IF(Students!A250="","",Students!A250)</f>
      </c>
      <c r="B252" s="0">
        <f>IF(A252="","",COUNTIFS(Attendance!$B:$B,A252,Attendance!$C:$C,"Taught",Attendance!$A:$A,"&gt;="&amp;$B$1,Attendance!$A:$A,"&lt;"&amp;EDATE($B$1,1)))</f>
      </c>
      <c r="C252" s="3">
        <f>IF(A252="","",IFERROR(VLOOKUP(A252,Students!$A:$J,10,FALSE),0))</f>
      </c>
      <c r="D252" s="3">
        <f>IF(A252="","",B252*C252)</f>
      </c>
      <c r="E252" s="3"/>
      <c r="F252" s="2"/>
      <c r="G252" s="3">
        <f>IF(A252="","",D252-IF(E252="",0,E252))</f>
      </c>
      <c r="H252" s="0">
        <f>IF(A252="","",IF(D252=0,"No lessons",IF(G252&lt;=0,"Paid",IF(IF(E252="",0,E252)&gt;0,"Part paid","Unpaid"))))</f>
      </c>
      <c r="I252" s="0">
        <f>IF(A252="","",COUNTIFS(Attendance!$B:$B,A252,Attendance!$C:$C,"Make-up owed")-COUNTIFS(Attendance!$B:$B,A252,Attendance!$C:$C,"Make-up owed",Attendance!$D:$D,"Yes"))</f>
      </c>
    </row>
    <row r="253">
      <c r="A253" s="0">
        <f>IF(Students!A251="","",Students!A251)</f>
      </c>
      <c r="B253" s="0">
        <f>IF(A253="","",COUNTIFS(Attendance!$B:$B,A253,Attendance!$C:$C,"Taught",Attendance!$A:$A,"&gt;="&amp;$B$1,Attendance!$A:$A,"&lt;"&amp;EDATE($B$1,1)))</f>
      </c>
      <c r="C253" s="3">
        <f>IF(A253="","",IFERROR(VLOOKUP(A253,Students!$A:$J,10,FALSE),0))</f>
      </c>
      <c r="D253" s="3">
        <f>IF(A253="","",B253*C253)</f>
      </c>
      <c r="E253" s="3"/>
      <c r="F253" s="2"/>
      <c r="G253" s="3">
        <f>IF(A253="","",D253-IF(E253="",0,E253))</f>
      </c>
      <c r="H253" s="0">
        <f>IF(A253="","",IF(D253=0,"No lessons",IF(G253&lt;=0,"Paid",IF(IF(E253="",0,E253)&gt;0,"Part paid","Unpaid"))))</f>
      </c>
      <c r="I253" s="0">
        <f>IF(A253="","",COUNTIFS(Attendance!$B:$B,A253,Attendance!$C:$C,"Make-up owed")-COUNTIFS(Attendance!$B:$B,A253,Attendance!$C:$C,"Make-up owed",Attendance!$D:$D,"Yes"))</f>
      </c>
    </row>
    <row r="254">
      <c r="A254" s="0">
        <f>IF(Students!A252="","",Students!A252)</f>
      </c>
      <c r="B254" s="0">
        <f>IF(A254="","",COUNTIFS(Attendance!$B:$B,A254,Attendance!$C:$C,"Taught",Attendance!$A:$A,"&gt;="&amp;$B$1,Attendance!$A:$A,"&lt;"&amp;EDATE($B$1,1)))</f>
      </c>
      <c r="C254" s="3">
        <f>IF(A254="","",IFERROR(VLOOKUP(A254,Students!$A:$J,10,FALSE),0))</f>
      </c>
      <c r="D254" s="3">
        <f>IF(A254="","",B254*C254)</f>
      </c>
      <c r="E254" s="3"/>
      <c r="F254" s="2"/>
      <c r="G254" s="3">
        <f>IF(A254="","",D254-IF(E254="",0,E254))</f>
      </c>
      <c r="H254" s="0">
        <f>IF(A254="","",IF(D254=0,"No lessons",IF(G254&lt;=0,"Paid",IF(IF(E254="",0,E254)&gt;0,"Part paid","Unpaid"))))</f>
      </c>
      <c r="I254" s="0">
        <f>IF(A254="","",COUNTIFS(Attendance!$B:$B,A254,Attendance!$C:$C,"Make-up owed")-COUNTIFS(Attendance!$B:$B,A254,Attendance!$C:$C,"Make-up owed",Attendance!$D:$D,"Yes"))</f>
      </c>
    </row>
    <row r="255">
      <c r="A255" s="0">
        <f>IF(Students!A253="","",Students!A253)</f>
      </c>
      <c r="B255" s="0">
        <f>IF(A255="","",COUNTIFS(Attendance!$B:$B,A255,Attendance!$C:$C,"Taught",Attendance!$A:$A,"&gt;="&amp;$B$1,Attendance!$A:$A,"&lt;"&amp;EDATE($B$1,1)))</f>
      </c>
      <c r="C255" s="3">
        <f>IF(A255="","",IFERROR(VLOOKUP(A255,Students!$A:$J,10,FALSE),0))</f>
      </c>
      <c r="D255" s="3">
        <f>IF(A255="","",B255*C255)</f>
      </c>
      <c r="E255" s="3"/>
      <c r="F255" s="2"/>
      <c r="G255" s="3">
        <f>IF(A255="","",D255-IF(E255="",0,E255))</f>
      </c>
      <c r="H255" s="0">
        <f>IF(A255="","",IF(D255=0,"No lessons",IF(G255&lt;=0,"Paid",IF(IF(E255="",0,E255)&gt;0,"Part paid","Unpaid"))))</f>
      </c>
      <c r="I255" s="0">
        <f>IF(A255="","",COUNTIFS(Attendance!$B:$B,A255,Attendance!$C:$C,"Make-up owed")-COUNTIFS(Attendance!$B:$B,A255,Attendance!$C:$C,"Make-up owed",Attendance!$D:$D,"Yes"))</f>
      </c>
    </row>
    <row r="256">
      <c r="A256" s="0">
        <f>IF(Students!A254="","",Students!A254)</f>
      </c>
      <c r="B256" s="0">
        <f>IF(A256="","",COUNTIFS(Attendance!$B:$B,A256,Attendance!$C:$C,"Taught",Attendance!$A:$A,"&gt;="&amp;$B$1,Attendance!$A:$A,"&lt;"&amp;EDATE($B$1,1)))</f>
      </c>
      <c r="C256" s="3">
        <f>IF(A256="","",IFERROR(VLOOKUP(A256,Students!$A:$J,10,FALSE),0))</f>
      </c>
      <c r="D256" s="3">
        <f>IF(A256="","",B256*C256)</f>
      </c>
      <c r="E256" s="3"/>
      <c r="F256" s="2"/>
      <c r="G256" s="3">
        <f>IF(A256="","",D256-IF(E256="",0,E256))</f>
      </c>
      <c r="H256" s="0">
        <f>IF(A256="","",IF(D256=0,"No lessons",IF(G256&lt;=0,"Paid",IF(IF(E256="",0,E256)&gt;0,"Part paid","Unpaid"))))</f>
      </c>
      <c r="I256" s="0">
        <f>IF(A256="","",COUNTIFS(Attendance!$B:$B,A256,Attendance!$C:$C,"Make-up owed")-COUNTIFS(Attendance!$B:$B,A256,Attendance!$C:$C,"Make-up owed",Attendance!$D:$D,"Yes"))</f>
      </c>
    </row>
    <row r="257">
      <c r="A257" s="0">
        <f>IF(Students!A255="","",Students!A255)</f>
      </c>
      <c r="B257" s="0">
        <f>IF(A257="","",COUNTIFS(Attendance!$B:$B,A257,Attendance!$C:$C,"Taught",Attendance!$A:$A,"&gt;="&amp;$B$1,Attendance!$A:$A,"&lt;"&amp;EDATE($B$1,1)))</f>
      </c>
      <c r="C257" s="3">
        <f>IF(A257="","",IFERROR(VLOOKUP(A257,Students!$A:$J,10,FALSE),0))</f>
      </c>
      <c r="D257" s="3">
        <f>IF(A257="","",B257*C257)</f>
      </c>
      <c r="E257" s="3"/>
      <c r="F257" s="2"/>
      <c r="G257" s="3">
        <f>IF(A257="","",D257-IF(E257="",0,E257))</f>
      </c>
      <c r="H257" s="0">
        <f>IF(A257="","",IF(D257=0,"No lessons",IF(G257&lt;=0,"Paid",IF(IF(E257="",0,E257)&gt;0,"Part paid","Unpaid"))))</f>
      </c>
      <c r="I257" s="0">
        <f>IF(A257="","",COUNTIFS(Attendance!$B:$B,A257,Attendance!$C:$C,"Make-up owed")-COUNTIFS(Attendance!$B:$B,A257,Attendance!$C:$C,"Make-up owed",Attendance!$D:$D,"Yes"))</f>
      </c>
    </row>
    <row r="258">
      <c r="A258" s="0">
        <f>IF(Students!A256="","",Students!A256)</f>
      </c>
      <c r="B258" s="0">
        <f>IF(A258="","",COUNTIFS(Attendance!$B:$B,A258,Attendance!$C:$C,"Taught",Attendance!$A:$A,"&gt;="&amp;$B$1,Attendance!$A:$A,"&lt;"&amp;EDATE($B$1,1)))</f>
      </c>
      <c r="C258" s="3">
        <f>IF(A258="","",IFERROR(VLOOKUP(A258,Students!$A:$J,10,FALSE),0))</f>
      </c>
      <c r="D258" s="3">
        <f>IF(A258="","",B258*C258)</f>
      </c>
      <c r="E258" s="3"/>
      <c r="F258" s="2"/>
      <c r="G258" s="3">
        <f>IF(A258="","",D258-IF(E258="",0,E258))</f>
      </c>
      <c r="H258" s="0">
        <f>IF(A258="","",IF(D258=0,"No lessons",IF(G258&lt;=0,"Paid",IF(IF(E258="",0,E258)&gt;0,"Part paid","Unpaid"))))</f>
      </c>
      <c r="I258" s="0">
        <f>IF(A258="","",COUNTIFS(Attendance!$B:$B,A258,Attendance!$C:$C,"Make-up owed")-COUNTIFS(Attendance!$B:$B,A258,Attendance!$C:$C,"Make-up owed",Attendance!$D:$D,"Yes"))</f>
      </c>
    </row>
    <row r="259">
      <c r="A259" s="0">
        <f>IF(Students!A257="","",Students!A257)</f>
      </c>
      <c r="B259" s="0">
        <f>IF(A259="","",COUNTIFS(Attendance!$B:$B,A259,Attendance!$C:$C,"Taught",Attendance!$A:$A,"&gt;="&amp;$B$1,Attendance!$A:$A,"&lt;"&amp;EDATE($B$1,1)))</f>
      </c>
      <c r="C259" s="3">
        <f>IF(A259="","",IFERROR(VLOOKUP(A259,Students!$A:$J,10,FALSE),0))</f>
      </c>
      <c r="D259" s="3">
        <f>IF(A259="","",B259*C259)</f>
      </c>
      <c r="E259" s="3"/>
      <c r="F259" s="2"/>
      <c r="G259" s="3">
        <f>IF(A259="","",D259-IF(E259="",0,E259))</f>
      </c>
      <c r="H259" s="0">
        <f>IF(A259="","",IF(D259=0,"No lessons",IF(G259&lt;=0,"Paid",IF(IF(E259="",0,E259)&gt;0,"Part paid","Unpaid"))))</f>
      </c>
      <c r="I259" s="0">
        <f>IF(A259="","",COUNTIFS(Attendance!$B:$B,A259,Attendance!$C:$C,"Make-up owed")-COUNTIFS(Attendance!$B:$B,A259,Attendance!$C:$C,"Make-up owed",Attendance!$D:$D,"Yes"))</f>
      </c>
    </row>
    <row r="260">
      <c r="A260" s="0">
        <f>IF(Students!A258="","",Students!A258)</f>
      </c>
      <c r="B260" s="0">
        <f>IF(A260="","",COUNTIFS(Attendance!$B:$B,A260,Attendance!$C:$C,"Taught",Attendance!$A:$A,"&gt;="&amp;$B$1,Attendance!$A:$A,"&lt;"&amp;EDATE($B$1,1)))</f>
      </c>
      <c r="C260" s="3">
        <f>IF(A260="","",IFERROR(VLOOKUP(A260,Students!$A:$J,10,FALSE),0))</f>
      </c>
      <c r="D260" s="3">
        <f>IF(A260="","",B260*C260)</f>
      </c>
      <c r="E260" s="3"/>
      <c r="F260" s="2"/>
      <c r="G260" s="3">
        <f>IF(A260="","",D260-IF(E260="",0,E260))</f>
      </c>
      <c r="H260" s="0">
        <f>IF(A260="","",IF(D260=0,"No lessons",IF(G260&lt;=0,"Paid",IF(IF(E260="",0,E260)&gt;0,"Part paid","Unpaid"))))</f>
      </c>
      <c r="I260" s="0">
        <f>IF(A260="","",COUNTIFS(Attendance!$B:$B,A260,Attendance!$C:$C,"Make-up owed")-COUNTIFS(Attendance!$B:$B,A260,Attendance!$C:$C,"Make-up owed",Attendance!$D:$D,"Yes"))</f>
      </c>
    </row>
    <row r="261">
      <c r="A261" s="0">
        <f>IF(Students!A259="","",Students!A259)</f>
      </c>
      <c r="B261" s="0">
        <f>IF(A261="","",COUNTIFS(Attendance!$B:$B,A261,Attendance!$C:$C,"Taught",Attendance!$A:$A,"&gt;="&amp;$B$1,Attendance!$A:$A,"&lt;"&amp;EDATE($B$1,1)))</f>
      </c>
      <c r="C261" s="3">
        <f>IF(A261="","",IFERROR(VLOOKUP(A261,Students!$A:$J,10,FALSE),0))</f>
      </c>
      <c r="D261" s="3">
        <f>IF(A261="","",B261*C261)</f>
      </c>
      <c r="E261" s="3"/>
      <c r="F261" s="2"/>
      <c r="G261" s="3">
        <f>IF(A261="","",D261-IF(E261="",0,E261))</f>
      </c>
      <c r="H261" s="0">
        <f>IF(A261="","",IF(D261=0,"No lessons",IF(G261&lt;=0,"Paid",IF(IF(E261="",0,E261)&gt;0,"Part paid","Unpaid"))))</f>
      </c>
      <c r="I261" s="0">
        <f>IF(A261="","",COUNTIFS(Attendance!$B:$B,A261,Attendance!$C:$C,"Make-up owed")-COUNTIFS(Attendance!$B:$B,A261,Attendance!$C:$C,"Make-up owed",Attendance!$D:$D,"Yes"))</f>
      </c>
    </row>
    <row r="262">
      <c r="A262" s="0">
        <f>IF(Students!A260="","",Students!A260)</f>
      </c>
      <c r="B262" s="0">
        <f>IF(A262="","",COUNTIFS(Attendance!$B:$B,A262,Attendance!$C:$C,"Taught",Attendance!$A:$A,"&gt;="&amp;$B$1,Attendance!$A:$A,"&lt;"&amp;EDATE($B$1,1)))</f>
      </c>
      <c r="C262" s="3">
        <f>IF(A262="","",IFERROR(VLOOKUP(A262,Students!$A:$J,10,FALSE),0))</f>
      </c>
      <c r="D262" s="3">
        <f>IF(A262="","",B262*C262)</f>
      </c>
      <c r="E262" s="3"/>
      <c r="F262" s="2"/>
      <c r="G262" s="3">
        <f>IF(A262="","",D262-IF(E262="",0,E262))</f>
      </c>
      <c r="H262" s="0">
        <f>IF(A262="","",IF(D262=0,"No lessons",IF(G262&lt;=0,"Paid",IF(IF(E262="",0,E262)&gt;0,"Part paid","Unpaid"))))</f>
      </c>
      <c r="I262" s="0">
        <f>IF(A262="","",COUNTIFS(Attendance!$B:$B,A262,Attendance!$C:$C,"Make-up owed")-COUNTIFS(Attendance!$B:$B,A262,Attendance!$C:$C,"Make-up owed",Attendance!$D:$D,"Yes"))</f>
      </c>
    </row>
    <row r="263">
      <c r="A263" s="0">
        <f>IF(Students!A261="","",Students!A261)</f>
      </c>
      <c r="B263" s="0">
        <f>IF(A263="","",COUNTIFS(Attendance!$B:$B,A263,Attendance!$C:$C,"Taught",Attendance!$A:$A,"&gt;="&amp;$B$1,Attendance!$A:$A,"&lt;"&amp;EDATE($B$1,1)))</f>
      </c>
      <c r="C263" s="3">
        <f>IF(A263="","",IFERROR(VLOOKUP(A263,Students!$A:$J,10,FALSE),0))</f>
      </c>
      <c r="D263" s="3">
        <f>IF(A263="","",B263*C263)</f>
      </c>
      <c r="E263" s="3"/>
      <c r="F263" s="2"/>
      <c r="G263" s="3">
        <f>IF(A263="","",D263-IF(E263="",0,E263))</f>
      </c>
      <c r="H263" s="0">
        <f>IF(A263="","",IF(D263=0,"No lessons",IF(G263&lt;=0,"Paid",IF(IF(E263="",0,E263)&gt;0,"Part paid","Unpaid"))))</f>
      </c>
      <c r="I263" s="0">
        <f>IF(A263="","",COUNTIFS(Attendance!$B:$B,A263,Attendance!$C:$C,"Make-up owed")-COUNTIFS(Attendance!$B:$B,A263,Attendance!$C:$C,"Make-up owed",Attendance!$D:$D,"Yes"))</f>
      </c>
    </row>
    <row r="264">
      <c r="A264" s="0">
        <f>IF(Students!A262="","",Students!A262)</f>
      </c>
      <c r="B264" s="0">
        <f>IF(A264="","",COUNTIFS(Attendance!$B:$B,A264,Attendance!$C:$C,"Taught",Attendance!$A:$A,"&gt;="&amp;$B$1,Attendance!$A:$A,"&lt;"&amp;EDATE($B$1,1)))</f>
      </c>
      <c r="C264" s="3">
        <f>IF(A264="","",IFERROR(VLOOKUP(A264,Students!$A:$J,10,FALSE),0))</f>
      </c>
      <c r="D264" s="3">
        <f>IF(A264="","",B264*C264)</f>
      </c>
      <c r="E264" s="3"/>
      <c r="F264" s="2"/>
      <c r="G264" s="3">
        <f>IF(A264="","",D264-IF(E264="",0,E264))</f>
      </c>
      <c r="H264" s="0">
        <f>IF(A264="","",IF(D264=0,"No lessons",IF(G264&lt;=0,"Paid",IF(IF(E264="",0,E264)&gt;0,"Part paid","Unpaid"))))</f>
      </c>
      <c r="I264" s="0">
        <f>IF(A264="","",COUNTIFS(Attendance!$B:$B,A264,Attendance!$C:$C,"Make-up owed")-COUNTIFS(Attendance!$B:$B,A264,Attendance!$C:$C,"Make-up owed",Attendance!$D:$D,"Yes"))</f>
      </c>
    </row>
    <row r="265">
      <c r="A265" s="0">
        <f>IF(Students!A263="","",Students!A263)</f>
      </c>
      <c r="B265" s="0">
        <f>IF(A265="","",COUNTIFS(Attendance!$B:$B,A265,Attendance!$C:$C,"Taught",Attendance!$A:$A,"&gt;="&amp;$B$1,Attendance!$A:$A,"&lt;"&amp;EDATE($B$1,1)))</f>
      </c>
      <c r="C265" s="3">
        <f>IF(A265="","",IFERROR(VLOOKUP(A265,Students!$A:$J,10,FALSE),0))</f>
      </c>
      <c r="D265" s="3">
        <f>IF(A265="","",B265*C265)</f>
      </c>
      <c r="E265" s="3"/>
      <c r="F265" s="2"/>
      <c r="G265" s="3">
        <f>IF(A265="","",D265-IF(E265="",0,E265))</f>
      </c>
      <c r="H265" s="0">
        <f>IF(A265="","",IF(D265=0,"No lessons",IF(G265&lt;=0,"Paid",IF(IF(E265="",0,E265)&gt;0,"Part paid","Unpaid"))))</f>
      </c>
      <c r="I265" s="0">
        <f>IF(A265="","",COUNTIFS(Attendance!$B:$B,A265,Attendance!$C:$C,"Make-up owed")-COUNTIFS(Attendance!$B:$B,A265,Attendance!$C:$C,"Make-up owed",Attendance!$D:$D,"Yes"))</f>
      </c>
    </row>
    <row r="266">
      <c r="A266" s="0">
        <f>IF(Students!A264="","",Students!A264)</f>
      </c>
      <c r="B266" s="0">
        <f>IF(A266="","",COUNTIFS(Attendance!$B:$B,A266,Attendance!$C:$C,"Taught",Attendance!$A:$A,"&gt;="&amp;$B$1,Attendance!$A:$A,"&lt;"&amp;EDATE($B$1,1)))</f>
      </c>
      <c r="C266" s="3">
        <f>IF(A266="","",IFERROR(VLOOKUP(A266,Students!$A:$J,10,FALSE),0))</f>
      </c>
      <c r="D266" s="3">
        <f>IF(A266="","",B266*C266)</f>
      </c>
      <c r="E266" s="3"/>
      <c r="F266" s="2"/>
      <c r="G266" s="3">
        <f>IF(A266="","",D266-IF(E266="",0,E266))</f>
      </c>
      <c r="H266" s="0">
        <f>IF(A266="","",IF(D266=0,"No lessons",IF(G266&lt;=0,"Paid",IF(IF(E266="",0,E266)&gt;0,"Part paid","Unpaid"))))</f>
      </c>
      <c r="I266" s="0">
        <f>IF(A266="","",COUNTIFS(Attendance!$B:$B,A266,Attendance!$C:$C,"Make-up owed")-COUNTIFS(Attendance!$B:$B,A266,Attendance!$C:$C,"Make-up owed",Attendance!$D:$D,"Yes"))</f>
      </c>
    </row>
    <row r="267">
      <c r="A267" s="0">
        <f>IF(Students!A265="","",Students!A265)</f>
      </c>
      <c r="B267" s="0">
        <f>IF(A267="","",COUNTIFS(Attendance!$B:$B,A267,Attendance!$C:$C,"Taught",Attendance!$A:$A,"&gt;="&amp;$B$1,Attendance!$A:$A,"&lt;"&amp;EDATE($B$1,1)))</f>
      </c>
      <c r="C267" s="3">
        <f>IF(A267="","",IFERROR(VLOOKUP(A267,Students!$A:$J,10,FALSE),0))</f>
      </c>
      <c r="D267" s="3">
        <f>IF(A267="","",B267*C267)</f>
      </c>
      <c r="E267" s="3"/>
      <c r="F267" s="2"/>
      <c r="G267" s="3">
        <f>IF(A267="","",D267-IF(E267="",0,E267))</f>
      </c>
      <c r="H267" s="0">
        <f>IF(A267="","",IF(D267=0,"No lessons",IF(G267&lt;=0,"Paid",IF(IF(E267="",0,E267)&gt;0,"Part paid","Unpaid"))))</f>
      </c>
      <c r="I267" s="0">
        <f>IF(A267="","",COUNTIFS(Attendance!$B:$B,A267,Attendance!$C:$C,"Make-up owed")-COUNTIFS(Attendance!$B:$B,A267,Attendance!$C:$C,"Make-up owed",Attendance!$D:$D,"Yes"))</f>
      </c>
    </row>
    <row r="268">
      <c r="A268" s="0">
        <f>IF(Students!A266="","",Students!A266)</f>
      </c>
      <c r="B268" s="0">
        <f>IF(A268="","",COUNTIFS(Attendance!$B:$B,A268,Attendance!$C:$C,"Taught",Attendance!$A:$A,"&gt;="&amp;$B$1,Attendance!$A:$A,"&lt;"&amp;EDATE($B$1,1)))</f>
      </c>
      <c r="C268" s="3">
        <f>IF(A268="","",IFERROR(VLOOKUP(A268,Students!$A:$J,10,FALSE),0))</f>
      </c>
      <c r="D268" s="3">
        <f>IF(A268="","",B268*C268)</f>
      </c>
      <c r="E268" s="3"/>
      <c r="F268" s="2"/>
      <c r="G268" s="3">
        <f>IF(A268="","",D268-IF(E268="",0,E268))</f>
      </c>
      <c r="H268" s="0">
        <f>IF(A268="","",IF(D268=0,"No lessons",IF(G268&lt;=0,"Paid",IF(IF(E268="",0,E268)&gt;0,"Part paid","Unpaid"))))</f>
      </c>
      <c r="I268" s="0">
        <f>IF(A268="","",COUNTIFS(Attendance!$B:$B,A268,Attendance!$C:$C,"Make-up owed")-COUNTIFS(Attendance!$B:$B,A268,Attendance!$C:$C,"Make-up owed",Attendance!$D:$D,"Yes"))</f>
      </c>
    </row>
    <row r="269">
      <c r="A269" s="0">
        <f>IF(Students!A267="","",Students!A267)</f>
      </c>
      <c r="B269" s="0">
        <f>IF(A269="","",COUNTIFS(Attendance!$B:$B,A269,Attendance!$C:$C,"Taught",Attendance!$A:$A,"&gt;="&amp;$B$1,Attendance!$A:$A,"&lt;"&amp;EDATE($B$1,1)))</f>
      </c>
      <c r="C269" s="3">
        <f>IF(A269="","",IFERROR(VLOOKUP(A269,Students!$A:$J,10,FALSE),0))</f>
      </c>
      <c r="D269" s="3">
        <f>IF(A269="","",B269*C269)</f>
      </c>
      <c r="E269" s="3"/>
      <c r="F269" s="2"/>
      <c r="G269" s="3">
        <f>IF(A269="","",D269-IF(E269="",0,E269))</f>
      </c>
      <c r="H269" s="0">
        <f>IF(A269="","",IF(D269=0,"No lessons",IF(G269&lt;=0,"Paid",IF(IF(E269="",0,E269)&gt;0,"Part paid","Unpaid"))))</f>
      </c>
      <c r="I269" s="0">
        <f>IF(A269="","",COUNTIFS(Attendance!$B:$B,A269,Attendance!$C:$C,"Make-up owed")-COUNTIFS(Attendance!$B:$B,A269,Attendance!$C:$C,"Make-up owed",Attendance!$D:$D,"Yes"))</f>
      </c>
    </row>
    <row r="270">
      <c r="A270" s="0">
        <f>IF(Students!A268="","",Students!A268)</f>
      </c>
      <c r="B270" s="0">
        <f>IF(A270="","",COUNTIFS(Attendance!$B:$B,A270,Attendance!$C:$C,"Taught",Attendance!$A:$A,"&gt;="&amp;$B$1,Attendance!$A:$A,"&lt;"&amp;EDATE($B$1,1)))</f>
      </c>
      <c r="C270" s="3">
        <f>IF(A270="","",IFERROR(VLOOKUP(A270,Students!$A:$J,10,FALSE),0))</f>
      </c>
      <c r="D270" s="3">
        <f>IF(A270="","",B270*C270)</f>
      </c>
      <c r="E270" s="3"/>
      <c r="F270" s="2"/>
      <c r="G270" s="3">
        <f>IF(A270="","",D270-IF(E270="",0,E270))</f>
      </c>
      <c r="H270" s="0">
        <f>IF(A270="","",IF(D270=0,"No lessons",IF(G270&lt;=0,"Paid",IF(IF(E270="",0,E270)&gt;0,"Part paid","Unpaid"))))</f>
      </c>
      <c r="I270" s="0">
        <f>IF(A270="","",COUNTIFS(Attendance!$B:$B,A270,Attendance!$C:$C,"Make-up owed")-COUNTIFS(Attendance!$B:$B,A270,Attendance!$C:$C,"Make-up owed",Attendance!$D:$D,"Yes"))</f>
      </c>
    </row>
    <row r="271">
      <c r="A271" s="0">
        <f>IF(Students!A269="","",Students!A269)</f>
      </c>
      <c r="B271" s="0">
        <f>IF(A271="","",COUNTIFS(Attendance!$B:$B,A271,Attendance!$C:$C,"Taught",Attendance!$A:$A,"&gt;="&amp;$B$1,Attendance!$A:$A,"&lt;"&amp;EDATE($B$1,1)))</f>
      </c>
      <c r="C271" s="3">
        <f>IF(A271="","",IFERROR(VLOOKUP(A271,Students!$A:$J,10,FALSE),0))</f>
      </c>
      <c r="D271" s="3">
        <f>IF(A271="","",B271*C271)</f>
      </c>
      <c r="E271" s="3"/>
      <c r="F271" s="2"/>
      <c r="G271" s="3">
        <f>IF(A271="","",D271-IF(E271="",0,E271))</f>
      </c>
      <c r="H271" s="0">
        <f>IF(A271="","",IF(D271=0,"No lessons",IF(G271&lt;=0,"Paid",IF(IF(E271="",0,E271)&gt;0,"Part paid","Unpaid"))))</f>
      </c>
      <c r="I271" s="0">
        <f>IF(A271="","",COUNTIFS(Attendance!$B:$B,A271,Attendance!$C:$C,"Make-up owed")-COUNTIFS(Attendance!$B:$B,A271,Attendance!$C:$C,"Make-up owed",Attendance!$D:$D,"Yes"))</f>
      </c>
    </row>
    <row r="272">
      <c r="A272" s="0">
        <f>IF(Students!A270="","",Students!A270)</f>
      </c>
      <c r="B272" s="0">
        <f>IF(A272="","",COUNTIFS(Attendance!$B:$B,A272,Attendance!$C:$C,"Taught",Attendance!$A:$A,"&gt;="&amp;$B$1,Attendance!$A:$A,"&lt;"&amp;EDATE($B$1,1)))</f>
      </c>
      <c r="C272" s="3">
        <f>IF(A272="","",IFERROR(VLOOKUP(A272,Students!$A:$J,10,FALSE),0))</f>
      </c>
      <c r="D272" s="3">
        <f>IF(A272="","",B272*C272)</f>
      </c>
      <c r="E272" s="3"/>
      <c r="F272" s="2"/>
      <c r="G272" s="3">
        <f>IF(A272="","",D272-IF(E272="",0,E272))</f>
      </c>
      <c r="H272" s="0">
        <f>IF(A272="","",IF(D272=0,"No lessons",IF(G272&lt;=0,"Paid",IF(IF(E272="",0,E272)&gt;0,"Part paid","Unpaid"))))</f>
      </c>
      <c r="I272" s="0">
        <f>IF(A272="","",COUNTIFS(Attendance!$B:$B,A272,Attendance!$C:$C,"Make-up owed")-COUNTIFS(Attendance!$B:$B,A272,Attendance!$C:$C,"Make-up owed",Attendance!$D:$D,"Yes"))</f>
      </c>
    </row>
    <row r="273">
      <c r="A273" s="0">
        <f>IF(Students!A271="","",Students!A271)</f>
      </c>
      <c r="B273" s="0">
        <f>IF(A273="","",COUNTIFS(Attendance!$B:$B,A273,Attendance!$C:$C,"Taught",Attendance!$A:$A,"&gt;="&amp;$B$1,Attendance!$A:$A,"&lt;"&amp;EDATE($B$1,1)))</f>
      </c>
      <c r="C273" s="3">
        <f>IF(A273="","",IFERROR(VLOOKUP(A273,Students!$A:$J,10,FALSE),0))</f>
      </c>
      <c r="D273" s="3">
        <f>IF(A273="","",B273*C273)</f>
      </c>
      <c r="E273" s="3"/>
      <c r="F273" s="2"/>
      <c r="G273" s="3">
        <f>IF(A273="","",D273-IF(E273="",0,E273))</f>
      </c>
      <c r="H273" s="0">
        <f>IF(A273="","",IF(D273=0,"No lessons",IF(G273&lt;=0,"Paid",IF(IF(E273="",0,E273)&gt;0,"Part paid","Unpaid"))))</f>
      </c>
      <c r="I273" s="0">
        <f>IF(A273="","",COUNTIFS(Attendance!$B:$B,A273,Attendance!$C:$C,"Make-up owed")-COUNTIFS(Attendance!$B:$B,A273,Attendance!$C:$C,"Make-up owed",Attendance!$D:$D,"Yes"))</f>
      </c>
    </row>
    <row r="274">
      <c r="A274" s="0">
        <f>IF(Students!A272="","",Students!A272)</f>
      </c>
      <c r="B274" s="0">
        <f>IF(A274="","",COUNTIFS(Attendance!$B:$B,A274,Attendance!$C:$C,"Taught",Attendance!$A:$A,"&gt;="&amp;$B$1,Attendance!$A:$A,"&lt;"&amp;EDATE($B$1,1)))</f>
      </c>
      <c r="C274" s="3">
        <f>IF(A274="","",IFERROR(VLOOKUP(A274,Students!$A:$J,10,FALSE),0))</f>
      </c>
      <c r="D274" s="3">
        <f>IF(A274="","",B274*C274)</f>
      </c>
      <c r="E274" s="3"/>
      <c r="F274" s="2"/>
      <c r="G274" s="3">
        <f>IF(A274="","",D274-IF(E274="",0,E274))</f>
      </c>
      <c r="H274" s="0">
        <f>IF(A274="","",IF(D274=0,"No lessons",IF(G274&lt;=0,"Paid",IF(IF(E274="",0,E274)&gt;0,"Part paid","Unpaid"))))</f>
      </c>
      <c r="I274" s="0">
        <f>IF(A274="","",COUNTIFS(Attendance!$B:$B,A274,Attendance!$C:$C,"Make-up owed")-COUNTIFS(Attendance!$B:$B,A274,Attendance!$C:$C,"Make-up owed",Attendance!$D:$D,"Yes"))</f>
      </c>
    </row>
    <row r="275">
      <c r="A275" s="0">
        <f>IF(Students!A273="","",Students!A273)</f>
      </c>
      <c r="B275" s="0">
        <f>IF(A275="","",COUNTIFS(Attendance!$B:$B,A275,Attendance!$C:$C,"Taught",Attendance!$A:$A,"&gt;="&amp;$B$1,Attendance!$A:$A,"&lt;"&amp;EDATE($B$1,1)))</f>
      </c>
      <c r="C275" s="3">
        <f>IF(A275="","",IFERROR(VLOOKUP(A275,Students!$A:$J,10,FALSE),0))</f>
      </c>
      <c r="D275" s="3">
        <f>IF(A275="","",B275*C275)</f>
      </c>
      <c r="E275" s="3"/>
      <c r="F275" s="2"/>
      <c r="G275" s="3">
        <f>IF(A275="","",D275-IF(E275="",0,E275))</f>
      </c>
      <c r="H275" s="0">
        <f>IF(A275="","",IF(D275=0,"No lessons",IF(G275&lt;=0,"Paid",IF(IF(E275="",0,E275)&gt;0,"Part paid","Unpaid"))))</f>
      </c>
      <c r="I275" s="0">
        <f>IF(A275="","",COUNTIFS(Attendance!$B:$B,A275,Attendance!$C:$C,"Make-up owed")-COUNTIFS(Attendance!$B:$B,A275,Attendance!$C:$C,"Make-up owed",Attendance!$D:$D,"Yes"))</f>
      </c>
    </row>
    <row r="276">
      <c r="A276" s="0">
        <f>IF(Students!A274="","",Students!A274)</f>
      </c>
      <c r="B276" s="0">
        <f>IF(A276="","",COUNTIFS(Attendance!$B:$B,A276,Attendance!$C:$C,"Taught",Attendance!$A:$A,"&gt;="&amp;$B$1,Attendance!$A:$A,"&lt;"&amp;EDATE($B$1,1)))</f>
      </c>
      <c r="C276" s="3">
        <f>IF(A276="","",IFERROR(VLOOKUP(A276,Students!$A:$J,10,FALSE),0))</f>
      </c>
      <c r="D276" s="3">
        <f>IF(A276="","",B276*C276)</f>
      </c>
      <c r="E276" s="3"/>
      <c r="F276" s="2"/>
      <c r="G276" s="3">
        <f>IF(A276="","",D276-IF(E276="",0,E276))</f>
      </c>
      <c r="H276" s="0">
        <f>IF(A276="","",IF(D276=0,"No lessons",IF(G276&lt;=0,"Paid",IF(IF(E276="",0,E276)&gt;0,"Part paid","Unpaid"))))</f>
      </c>
      <c r="I276" s="0">
        <f>IF(A276="","",COUNTIFS(Attendance!$B:$B,A276,Attendance!$C:$C,"Make-up owed")-COUNTIFS(Attendance!$B:$B,A276,Attendance!$C:$C,"Make-up owed",Attendance!$D:$D,"Yes"))</f>
      </c>
    </row>
    <row r="277">
      <c r="A277" s="0">
        <f>IF(Students!A275="","",Students!A275)</f>
      </c>
      <c r="B277" s="0">
        <f>IF(A277="","",COUNTIFS(Attendance!$B:$B,A277,Attendance!$C:$C,"Taught",Attendance!$A:$A,"&gt;="&amp;$B$1,Attendance!$A:$A,"&lt;"&amp;EDATE($B$1,1)))</f>
      </c>
      <c r="C277" s="3">
        <f>IF(A277="","",IFERROR(VLOOKUP(A277,Students!$A:$J,10,FALSE),0))</f>
      </c>
      <c r="D277" s="3">
        <f>IF(A277="","",B277*C277)</f>
      </c>
      <c r="E277" s="3"/>
      <c r="F277" s="2"/>
      <c r="G277" s="3">
        <f>IF(A277="","",D277-IF(E277="",0,E277))</f>
      </c>
      <c r="H277" s="0">
        <f>IF(A277="","",IF(D277=0,"No lessons",IF(G277&lt;=0,"Paid",IF(IF(E277="",0,E277)&gt;0,"Part paid","Unpaid"))))</f>
      </c>
      <c r="I277" s="0">
        <f>IF(A277="","",COUNTIFS(Attendance!$B:$B,A277,Attendance!$C:$C,"Make-up owed")-COUNTIFS(Attendance!$B:$B,A277,Attendance!$C:$C,"Make-up owed",Attendance!$D:$D,"Yes"))</f>
      </c>
    </row>
    <row r="278">
      <c r="A278" s="0">
        <f>IF(Students!A276="","",Students!A276)</f>
      </c>
      <c r="B278" s="0">
        <f>IF(A278="","",COUNTIFS(Attendance!$B:$B,A278,Attendance!$C:$C,"Taught",Attendance!$A:$A,"&gt;="&amp;$B$1,Attendance!$A:$A,"&lt;"&amp;EDATE($B$1,1)))</f>
      </c>
      <c r="C278" s="3">
        <f>IF(A278="","",IFERROR(VLOOKUP(A278,Students!$A:$J,10,FALSE),0))</f>
      </c>
      <c r="D278" s="3">
        <f>IF(A278="","",B278*C278)</f>
      </c>
      <c r="E278" s="3"/>
      <c r="F278" s="2"/>
      <c r="G278" s="3">
        <f>IF(A278="","",D278-IF(E278="",0,E278))</f>
      </c>
      <c r="H278" s="0">
        <f>IF(A278="","",IF(D278=0,"No lessons",IF(G278&lt;=0,"Paid",IF(IF(E278="",0,E278)&gt;0,"Part paid","Unpaid"))))</f>
      </c>
      <c r="I278" s="0">
        <f>IF(A278="","",COUNTIFS(Attendance!$B:$B,A278,Attendance!$C:$C,"Make-up owed")-COUNTIFS(Attendance!$B:$B,A278,Attendance!$C:$C,"Make-up owed",Attendance!$D:$D,"Yes"))</f>
      </c>
    </row>
    <row r="279">
      <c r="A279" s="0">
        <f>IF(Students!A277="","",Students!A277)</f>
      </c>
      <c r="B279" s="0">
        <f>IF(A279="","",COUNTIFS(Attendance!$B:$B,A279,Attendance!$C:$C,"Taught",Attendance!$A:$A,"&gt;="&amp;$B$1,Attendance!$A:$A,"&lt;"&amp;EDATE($B$1,1)))</f>
      </c>
      <c r="C279" s="3">
        <f>IF(A279="","",IFERROR(VLOOKUP(A279,Students!$A:$J,10,FALSE),0))</f>
      </c>
      <c r="D279" s="3">
        <f>IF(A279="","",B279*C279)</f>
      </c>
      <c r="E279" s="3"/>
      <c r="F279" s="2"/>
      <c r="G279" s="3">
        <f>IF(A279="","",D279-IF(E279="",0,E279))</f>
      </c>
      <c r="H279" s="0">
        <f>IF(A279="","",IF(D279=0,"No lessons",IF(G279&lt;=0,"Paid",IF(IF(E279="",0,E279)&gt;0,"Part paid","Unpaid"))))</f>
      </c>
      <c r="I279" s="0">
        <f>IF(A279="","",COUNTIFS(Attendance!$B:$B,A279,Attendance!$C:$C,"Make-up owed")-COUNTIFS(Attendance!$B:$B,A279,Attendance!$C:$C,"Make-up owed",Attendance!$D:$D,"Yes"))</f>
      </c>
    </row>
    <row r="280">
      <c r="A280" s="0">
        <f>IF(Students!A278="","",Students!A278)</f>
      </c>
      <c r="B280" s="0">
        <f>IF(A280="","",COUNTIFS(Attendance!$B:$B,A280,Attendance!$C:$C,"Taught",Attendance!$A:$A,"&gt;="&amp;$B$1,Attendance!$A:$A,"&lt;"&amp;EDATE($B$1,1)))</f>
      </c>
      <c r="C280" s="3">
        <f>IF(A280="","",IFERROR(VLOOKUP(A280,Students!$A:$J,10,FALSE),0))</f>
      </c>
      <c r="D280" s="3">
        <f>IF(A280="","",B280*C280)</f>
      </c>
      <c r="E280" s="3"/>
      <c r="F280" s="2"/>
      <c r="G280" s="3">
        <f>IF(A280="","",D280-IF(E280="",0,E280))</f>
      </c>
      <c r="H280" s="0">
        <f>IF(A280="","",IF(D280=0,"No lessons",IF(G280&lt;=0,"Paid",IF(IF(E280="",0,E280)&gt;0,"Part paid","Unpaid"))))</f>
      </c>
      <c r="I280" s="0">
        <f>IF(A280="","",COUNTIFS(Attendance!$B:$B,A280,Attendance!$C:$C,"Make-up owed")-COUNTIFS(Attendance!$B:$B,A280,Attendance!$C:$C,"Make-up owed",Attendance!$D:$D,"Yes"))</f>
      </c>
    </row>
    <row r="281">
      <c r="A281" s="0">
        <f>IF(Students!A279="","",Students!A279)</f>
      </c>
      <c r="B281" s="0">
        <f>IF(A281="","",COUNTIFS(Attendance!$B:$B,A281,Attendance!$C:$C,"Taught",Attendance!$A:$A,"&gt;="&amp;$B$1,Attendance!$A:$A,"&lt;"&amp;EDATE($B$1,1)))</f>
      </c>
      <c r="C281" s="3">
        <f>IF(A281="","",IFERROR(VLOOKUP(A281,Students!$A:$J,10,FALSE),0))</f>
      </c>
      <c r="D281" s="3">
        <f>IF(A281="","",B281*C281)</f>
      </c>
      <c r="E281" s="3"/>
      <c r="F281" s="2"/>
      <c r="G281" s="3">
        <f>IF(A281="","",D281-IF(E281="",0,E281))</f>
      </c>
      <c r="H281" s="0">
        <f>IF(A281="","",IF(D281=0,"No lessons",IF(G281&lt;=0,"Paid",IF(IF(E281="",0,E281)&gt;0,"Part paid","Unpaid"))))</f>
      </c>
      <c r="I281" s="0">
        <f>IF(A281="","",COUNTIFS(Attendance!$B:$B,A281,Attendance!$C:$C,"Make-up owed")-COUNTIFS(Attendance!$B:$B,A281,Attendance!$C:$C,"Make-up owed",Attendance!$D:$D,"Yes"))</f>
      </c>
    </row>
    <row r="282">
      <c r="A282" s="0">
        <f>IF(Students!A280="","",Students!A280)</f>
      </c>
      <c r="B282" s="0">
        <f>IF(A282="","",COUNTIFS(Attendance!$B:$B,A282,Attendance!$C:$C,"Taught",Attendance!$A:$A,"&gt;="&amp;$B$1,Attendance!$A:$A,"&lt;"&amp;EDATE($B$1,1)))</f>
      </c>
      <c r="C282" s="3">
        <f>IF(A282="","",IFERROR(VLOOKUP(A282,Students!$A:$J,10,FALSE),0))</f>
      </c>
      <c r="D282" s="3">
        <f>IF(A282="","",B282*C282)</f>
      </c>
      <c r="E282" s="3"/>
      <c r="F282" s="2"/>
      <c r="G282" s="3">
        <f>IF(A282="","",D282-IF(E282="",0,E282))</f>
      </c>
      <c r="H282" s="0">
        <f>IF(A282="","",IF(D282=0,"No lessons",IF(G282&lt;=0,"Paid",IF(IF(E282="",0,E282)&gt;0,"Part paid","Unpaid"))))</f>
      </c>
      <c r="I282" s="0">
        <f>IF(A282="","",COUNTIFS(Attendance!$B:$B,A282,Attendance!$C:$C,"Make-up owed")-COUNTIFS(Attendance!$B:$B,A282,Attendance!$C:$C,"Make-up owed",Attendance!$D:$D,"Yes"))</f>
      </c>
    </row>
    <row r="283">
      <c r="A283" s="0">
        <f>IF(Students!A281="","",Students!A281)</f>
      </c>
      <c r="B283" s="0">
        <f>IF(A283="","",COUNTIFS(Attendance!$B:$B,A283,Attendance!$C:$C,"Taught",Attendance!$A:$A,"&gt;="&amp;$B$1,Attendance!$A:$A,"&lt;"&amp;EDATE($B$1,1)))</f>
      </c>
      <c r="C283" s="3">
        <f>IF(A283="","",IFERROR(VLOOKUP(A283,Students!$A:$J,10,FALSE),0))</f>
      </c>
      <c r="D283" s="3">
        <f>IF(A283="","",B283*C283)</f>
      </c>
      <c r="E283" s="3"/>
      <c r="F283" s="2"/>
      <c r="G283" s="3">
        <f>IF(A283="","",D283-IF(E283="",0,E283))</f>
      </c>
      <c r="H283" s="0">
        <f>IF(A283="","",IF(D283=0,"No lessons",IF(G283&lt;=0,"Paid",IF(IF(E283="",0,E283)&gt;0,"Part paid","Unpaid"))))</f>
      </c>
      <c r="I283" s="0">
        <f>IF(A283="","",COUNTIFS(Attendance!$B:$B,A283,Attendance!$C:$C,"Make-up owed")-COUNTIFS(Attendance!$B:$B,A283,Attendance!$C:$C,"Make-up owed",Attendance!$D:$D,"Yes"))</f>
      </c>
    </row>
    <row r="284">
      <c r="A284" s="0">
        <f>IF(Students!A282="","",Students!A282)</f>
      </c>
      <c r="B284" s="0">
        <f>IF(A284="","",COUNTIFS(Attendance!$B:$B,A284,Attendance!$C:$C,"Taught",Attendance!$A:$A,"&gt;="&amp;$B$1,Attendance!$A:$A,"&lt;"&amp;EDATE($B$1,1)))</f>
      </c>
      <c r="C284" s="3">
        <f>IF(A284="","",IFERROR(VLOOKUP(A284,Students!$A:$J,10,FALSE),0))</f>
      </c>
      <c r="D284" s="3">
        <f>IF(A284="","",B284*C284)</f>
      </c>
      <c r="E284" s="3"/>
      <c r="F284" s="2"/>
      <c r="G284" s="3">
        <f>IF(A284="","",D284-IF(E284="",0,E284))</f>
      </c>
      <c r="H284" s="0">
        <f>IF(A284="","",IF(D284=0,"No lessons",IF(G284&lt;=0,"Paid",IF(IF(E284="",0,E284)&gt;0,"Part paid","Unpaid"))))</f>
      </c>
      <c r="I284" s="0">
        <f>IF(A284="","",COUNTIFS(Attendance!$B:$B,A284,Attendance!$C:$C,"Make-up owed")-COUNTIFS(Attendance!$B:$B,A284,Attendance!$C:$C,"Make-up owed",Attendance!$D:$D,"Yes"))</f>
      </c>
    </row>
    <row r="285">
      <c r="A285" s="0">
        <f>IF(Students!A283="","",Students!A283)</f>
      </c>
      <c r="B285" s="0">
        <f>IF(A285="","",COUNTIFS(Attendance!$B:$B,A285,Attendance!$C:$C,"Taught",Attendance!$A:$A,"&gt;="&amp;$B$1,Attendance!$A:$A,"&lt;"&amp;EDATE($B$1,1)))</f>
      </c>
      <c r="C285" s="3">
        <f>IF(A285="","",IFERROR(VLOOKUP(A285,Students!$A:$J,10,FALSE),0))</f>
      </c>
      <c r="D285" s="3">
        <f>IF(A285="","",B285*C285)</f>
      </c>
      <c r="E285" s="3"/>
      <c r="F285" s="2"/>
      <c r="G285" s="3">
        <f>IF(A285="","",D285-IF(E285="",0,E285))</f>
      </c>
      <c r="H285" s="0">
        <f>IF(A285="","",IF(D285=0,"No lessons",IF(G285&lt;=0,"Paid",IF(IF(E285="",0,E285)&gt;0,"Part paid","Unpaid"))))</f>
      </c>
      <c r="I285" s="0">
        <f>IF(A285="","",COUNTIFS(Attendance!$B:$B,A285,Attendance!$C:$C,"Make-up owed")-COUNTIFS(Attendance!$B:$B,A285,Attendance!$C:$C,"Make-up owed",Attendance!$D:$D,"Yes"))</f>
      </c>
    </row>
    <row r="286">
      <c r="A286" s="0">
        <f>IF(Students!A284="","",Students!A284)</f>
      </c>
      <c r="B286" s="0">
        <f>IF(A286="","",COUNTIFS(Attendance!$B:$B,A286,Attendance!$C:$C,"Taught",Attendance!$A:$A,"&gt;="&amp;$B$1,Attendance!$A:$A,"&lt;"&amp;EDATE($B$1,1)))</f>
      </c>
      <c r="C286" s="3">
        <f>IF(A286="","",IFERROR(VLOOKUP(A286,Students!$A:$J,10,FALSE),0))</f>
      </c>
      <c r="D286" s="3">
        <f>IF(A286="","",B286*C286)</f>
      </c>
      <c r="E286" s="3"/>
      <c r="F286" s="2"/>
      <c r="G286" s="3">
        <f>IF(A286="","",D286-IF(E286="",0,E286))</f>
      </c>
      <c r="H286" s="0">
        <f>IF(A286="","",IF(D286=0,"No lessons",IF(G286&lt;=0,"Paid",IF(IF(E286="",0,E286)&gt;0,"Part paid","Unpaid"))))</f>
      </c>
      <c r="I286" s="0">
        <f>IF(A286="","",COUNTIFS(Attendance!$B:$B,A286,Attendance!$C:$C,"Make-up owed")-COUNTIFS(Attendance!$B:$B,A286,Attendance!$C:$C,"Make-up owed",Attendance!$D:$D,"Yes"))</f>
      </c>
    </row>
    <row r="287">
      <c r="A287" s="0">
        <f>IF(Students!A285="","",Students!A285)</f>
      </c>
      <c r="B287" s="0">
        <f>IF(A287="","",COUNTIFS(Attendance!$B:$B,A287,Attendance!$C:$C,"Taught",Attendance!$A:$A,"&gt;="&amp;$B$1,Attendance!$A:$A,"&lt;"&amp;EDATE($B$1,1)))</f>
      </c>
      <c r="C287" s="3">
        <f>IF(A287="","",IFERROR(VLOOKUP(A287,Students!$A:$J,10,FALSE),0))</f>
      </c>
      <c r="D287" s="3">
        <f>IF(A287="","",B287*C287)</f>
      </c>
      <c r="E287" s="3"/>
      <c r="F287" s="2"/>
      <c r="G287" s="3">
        <f>IF(A287="","",D287-IF(E287="",0,E287))</f>
      </c>
      <c r="H287" s="0">
        <f>IF(A287="","",IF(D287=0,"No lessons",IF(G287&lt;=0,"Paid",IF(IF(E287="",0,E287)&gt;0,"Part paid","Unpaid"))))</f>
      </c>
      <c r="I287" s="0">
        <f>IF(A287="","",COUNTIFS(Attendance!$B:$B,A287,Attendance!$C:$C,"Make-up owed")-COUNTIFS(Attendance!$B:$B,A287,Attendance!$C:$C,"Make-up owed",Attendance!$D:$D,"Yes"))</f>
      </c>
    </row>
    <row r="288">
      <c r="A288" s="0">
        <f>IF(Students!A286="","",Students!A286)</f>
      </c>
      <c r="B288" s="0">
        <f>IF(A288="","",COUNTIFS(Attendance!$B:$B,A288,Attendance!$C:$C,"Taught",Attendance!$A:$A,"&gt;="&amp;$B$1,Attendance!$A:$A,"&lt;"&amp;EDATE($B$1,1)))</f>
      </c>
      <c r="C288" s="3">
        <f>IF(A288="","",IFERROR(VLOOKUP(A288,Students!$A:$J,10,FALSE),0))</f>
      </c>
      <c r="D288" s="3">
        <f>IF(A288="","",B288*C288)</f>
      </c>
      <c r="E288" s="3"/>
      <c r="F288" s="2"/>
      <c r="G288" s="3">
        <f>IF(A288="","",D288-IF(E288="",0,E288))</f>
      </c>
      <c r="H288" s="0">
        <f>IF(A288="","",IF(D288=0,"No lessons",IF(G288&lt;=0,"Paid",IF(IF(E288="",0,E288)&gt;0,"Part paid","Unpaid"))))</f>
      </c>
      <c r="I288" s="0">
        <f>IF(A288="","",COUNTIFS(Attendance!$B:$B,A288,Attendance!$C:$C,"Make-up owed")-COUNTIFS(Attendance!$B:$B,A288,Attendance!$C:$C,"Make-up owed",Attendance!$D:$D,"Yes"))</f>
      </c>
    </row>
    <row r="289">
      <c r="A289" s="0">
        <f>IF(Students!A287="","",Students!A287)</f>
      </c>
      <c r="B289" s="0">
        <f>IF(A289="","",COUNTIFS(Attendance!$B:$B,A289,Attendance!$C:$C,"Taught",Attendance!$A:$A,"&gt;="&amp;$B$1,Attendance!$A:$A,"&lt;"&amp;EDATE($B$1,1)))</f>
      </c>
      <c r="C289" s="3">
        <f>IF(A289="","",IFERROR(VLOOKUP(A289,Students!$A:$J,10,FALSE),0))</f>
      </c>
      <c r="D289" s="3">
        <f>IF(A289="","",B289*C289)</f>
      </c>
      <c r="E289" s="3"/>
      <c r="F289" s="2"/>
      <c r="G289" s="3">
        <f>IF(A289="","",D289-IF(E289="",0,E289))</f>
      </c>
      <c r="H289" s="0">
        <f>IF(A289="","",IF(D289=0,"No lessons",IF(G289&lt;=0,"Paid",IF(IF(E289="",0,E289)&gt;0,"Part paid","Unpaid"))))</f>
      </c>
      <c r="I289" s="0">
        <f>IF(A289="","",COUNTIFS(Attendance!$B:$B,A289,Attendance!$C:$C,"Make-up owed")-COUNTIFS(Attendance!$B:$B,A289,Attendance!$C:$C,"Make-up owed",Attendance!$D:$D,"Yes"))</f>
      </c>
    </row>
    <row r="290">
      <c r="A290" s="0">
        <f>IF(Students!A288="","",Students!A288)</f>
      </c>
      <c r="B290" s="0">
        <f>IF(A290="","",COUNTIFS(Attendance!$B:$B,A290,Attendance!$C:$C,"Taught",Attendance!$A:$A,"&gt;="&amp;$B$1,Attendance!$A:$A,"&lt;"&amp;EDATE($B$1,1)))</f>
      </c>
      <c r="C290" s="3">
        <f>IF(A290="","",IFERROR(VLOOKUP(A290,Students!$A:$J,10,FALSE),0))</f>
      </c>
      <c r="D290" s="3">
        <f>IF(A290="","",B290*C290)</f>
      </c>
      <c r="E290" s="3"/>
      <c r="F290" s="2"/>
      <c r="G290" s="3">
        <f>IF(A290="","",D290-IF(E290="",0,E290))</f>
      </c>
      <c r="H290" s="0">
        <f>IF(A290="","",IF(D290=0,"No lessons",IF(G290&lt;=0,"Paid",IF(IF(E290="",0,E290)&gt;0,"Part paid","Unpaid"))))</f>
      </c>
      <c r="I290" s="0">
        <f>IF(A290="","",COUNTIFS(Attendance!$B:$B,A290,Attendance!$C:$C,"Make-up owed")-COUNTIFS(Attendance!$B:$B,A290,Attendance!$C:$C,"Make-up owed",Attendance!$D:$D,"Yes"))</f>
      </c>
    </row>
    <row r="291">
      <c r="A291" s="0">
        <f>IF(Students!A289="","",Students!A289)</f>
      </c>
      <c r="B291" s="0">
        <f>IF(A291="","",COUNTIFS(Attendance!$B:$B,A291,Attendance!$C:$C,"Taught",Attendance!$A:$A,"&gt;="&amp;$B$1,Attendance!$A:$A,"&lt;"&amp;EDATE($B$1,1)))</f>
      </c>
      <c r="C291" s="3">
        <f>IF(A291="","",IFERROR(VLOOKUP(A291,Students!$A:$J,10,FALSE),0))</f>
      </c>
      <c r="D291" s="3">
        <f>IF(A291="","",B291*C291)</f>
      </c>
      <c r="E291" s="3"/>
      <c r="F291" s="2"/>
      <c r="G291" s="3">
        <f>IF(A291="","",D291-IF(E291="",0,E291))</f>
      </c>
      <c r="H291" s="0">
        <f>IF(A291="","",IF(D291=0,"No lessons",IF(G291&lt;=0,"Paid",IF(IF(E291="",0,E291)&gt;0,"Part paid","Unpaid"))))</f>
      </c>
      <c r="I291" s="0">
        <f>IF(A291="","",COUNTIFS(Attendance!$B:$B,A291,Attendance!$C:$C,"Make-up owed")-COUNTIFS(Attendance!$B:$B,A291,Attendance!$C:$C,"Make-up owed",Attendance!$D:$D,"Yes"))</f>
      </c>
    </row>
    <row r="292">
      <c r="A292" s="0">
        <f>IF(Students!A290="","",Students!A290)</f>
      </c>
      <c r="B292" s="0">
        <f>IF(A292="","",COUNTIFS(Attendance!$B:$B,A292,Attendance!$C:$C,"Taught",Attendance!$A:$A,"&gt;="&amp;$B$1,Attendance!$A:$A,"&lt;"&amp;EDATE($B$1,1)))</f>
      </c>
      <c r="C292" s="3">
        <f>IF(A292="","",IFERROR(VLOOKUP(A292,Students!$A:$J,10,FALSE),0))</f>
      </c>
      <c r="D292" s="3">
        <f>IF(A292="","",B292*C292)</f>
      </c>
      <c r="E292" s="3"/>
      <c r="F292" s="2"/>
      <c r="G292" s="3">
        <f>IF(A292="","",D292-IF(E292="",0,E292))</f>
      </c>
      <c r="H292" s="0">
        <f>IF(A292="","",IF(D292=0,"No lessons",IF(G292&lt;=0,"Paid",IF(IF(E292="",0,E292)&gt;0,"Part paid","Unpaid"))))</f>
      </c>
      <c r="I292" s="0">
        <f>IF(A292="","",COUNTIFS(Attendance!$B:$B,A292,Attendance!$C:$C,"Make-up owed")-COUNTIFS(Attendance!$B:$B,A292,Attendance!$C:$C,"Make-up owed",Attendance!$D:$D,"Yes"))</f>
      </c>
    </row>
    <row r="293">
      <c r="A293" s="0">
        <f>IF(Students!A291="","",Students!A291)</f>
      </c>
      <c r="B293" s="0">
        <f>IF(A293="","",COUNTIFS(Attendance!$B:$B,A293,Attendance!$C:$C,"Taught",Attendance!$A:$A,"&gt;="&amp;$B$1,Attendance!$A:$A,"&lt;"&amp;EDATE($B$1,1)))</f>
      </c>
      <c r="C293" s="3">
        <f>IF(A293="","",IFERROR(VLOOKUP(A293,Students!$A:$J,10,FALSE),0))</f>
      </c>
      <c r="D293" s="3">
        <f>IF(A293="","",B293*C293)</f>
      </c>
      <c r="E293" s="3"/>
      <c r="F293" s="2"/>
      <c r="G293" s="3">
        <f>IF(A293="","",D293-IF(E293="",0,E293))</f>
      </c>
      <c r="H293" s="0">
        <f>IF(A293="","",IF(D293=0,"No lessons",IF(G293&lt;=0,"Paid",IF(IF(E293="",0,E293)&gt;0,"Part paid","Unpaid"))))</f>
      </c>
      <c r="I293" s="0">
        <f>IF(A293="","",COUNTIFS(Attendance!$B:$B,A293,Attendance!$C:$C,"Make-up owed")-COUNTIFS(Attendance!$B:$B,A293,Attendance!$C:$C,"Make-up owed",Attendance!$D:$D,"Yes"))</f>
      </c>
    </row>
    <row r="294">
      <c r="A294" s="0">
        <f>IF(Students!A292="","",Students!A292)</f>
      </c>
      <c r="B294" s="0">
        <f>IF(A294="","",COUNTIFS(Attendance!$B:$B,A294,Attendance!$C:$C,"Taught",Attendance!$A:$A,"&gt;="&amp;$B$1,Attendance!$A:$A,"&lt;"&amp;EDATE($B$1,1)))</f>
      </c>
      <c r="C294" s="3">
        <f>IF(A294="","",IFERROR(VLOOKUP(A294,Students!$A:$J,10,FALSE),0))</f>
      </c>
      <c r="D294" s="3">
        <f>IF(A294="","",B294*C294)</f>
      </c>
      <c r="E294" s="3"/>
      <c r="F294" s="2"/>
      <c r="G294" s="3">
        <f>IF(A294="","",D294-IF(E294="",0,E294))</f>
      </c>
      <c r="H294" s="0">
        <f>IF(A294="","",IF(D294=0,"No lessons",IF(G294&lt;=0,"Paid",IF(IF(E294="",0,E294)&gt;0,"Part paid","Unpaid"))))</f>
      </c>
      <c r="I294" s="0">
        <f>IF(A294="","",COUNTIFS(Attendance!$B:$B,A294,Attendance!$C:$C,"Make-up owed")-COUNTIFS(Attendance!$B:$B,A294,Attendance!$C:$C,"Make-up owed",Attendance!$D:$D,"Yes"))</f>
      </c>
    </row>
    <row r="295">
      <c r="A295" s="0">
        <f>IF(Students!A293="","",Students!A293)</f>
      </c>
      <c r="B295" s="0">
        <f>IF(A295="","",COUNTIFS(Attendance!$B:$B,A295,Attendance!$C:$C,"Taught",Attendance!$A:$A,"&gt;="&amp;$B$1,Attendance!$A:$A,"&lt;"&amp;EDATE($B$1,1)))</f>
      </c>
      <c r="C295" s="3">
        <f>IF(A295="","",IFERROR(VLOOKUP(A295,Students!$A:$J,10,FALSE),0))</f>
      </c>
      <c r="D295" s="3">
        <f>IF(A295="","",B295*C295)</f>
      </c>
      <c r="E295" s="3"/>
      <c r="F295" s="2"/>
      <c r="G295" s="3">
        <f>IF(A295="","",D295-IF(E295="",0,E295))</f>
      </c>
      <c r="H295" s="0">
        <f>IF(A295="","",IF(D295=0,"No lessons",IF(G295&lt;=0,"Paid",IF(IF(E295="",0,E295)&gt;0,"Part paid","Unpaid"))))</f>
      </c>
      <c r="I295" s="0">
        <f>IF(A295="","",COUNTIFS(Attendance!$B:$B,A295,Attendance!$C:$C,"Make-up owed")-COUNTIFS(Attendance!$B:$B,A295,Attendance!$C:$C,"Make-up owed",Attendance!$D:$D,"Yes"))</f>
      </c>
    </row>
    <row r="296">
      <c r="A296" s="0">
        <f>IF(Students!A294="","",Students!A294)</f>
      </c>
      <c r="B296" s="0">
        <f>IF(A296="","",COUNTIFS(Attendance!$B:$B,A296,Attendance!$C:$C,"Taught",Attendance!$A:$A,"&gt;="&amp;$B$1,Attendance!$A:$A,"&lt;"&amp;EDATE($B$1,1)))</f>
      </c>
      <c r="C296" s="3">
        <f>IF(A296="","",IFERROR(VLOOKUP(A296,Students!$A:$J,10,FALSE),0))</f>
      </c>
      <c r="D296" s="3">
        <f>IF(A296="","",B296*C296)</f>
      </c>
      <c r="E296" s="3"/>
      <c r="F296" s="2"/>
      <c r="G296" s="3">
        <f>IF(A296="","",D296-IF(E296="",0,E296))</f>
      </c>
      <c r="H296" s="0">
        <f>IF(A296="","",IF(D296=0,"No lessons",IF(G296&lt;=0,"Paid",IF(IF(E296="",0,E296)&gt;0,"Part paid","Unpaid"))))</f>
      </c>
      <c r="I296" s="0">
        <f>IF(A296="","",COUNTIFS(Attendance!$B:$B,A296,Attendance!$C:$C,"Make-up owed")-COUNTIFS(Attendance!$B:$B,A296,Attendance!$C:$C,"Make-up owed",Attendance!$D:$D,"Yes"))</f>
      </c>
    </row>
    <row r="297">
      <c r="A297" s="0">
        <f>IF(Students!A295="","",Students!A295)</f>
      </c>
      <c r="B297" s="0">
        <f>IF(A297="","",COUNTIFS(Attendance!$B:$B,A297,Attendance!$C:$C,"Taught",Attendance!$A:$A,"&gt;="&amp;$B$1,Attendance!$A:$A,"&lt;"&amp;EDATE($B$1,1)))</f>
      </c>
      <c r="C297" s="3">
        <f>IF(A297="","",IFERROR(VLOOKUP(A297,Students!$A:$J,10,FALSE),0))</f>
      </c>
      <c r="D297" s="3">
        <f>IF(A297="","",B297*C297)</f>
      </c>
      <c r="E297" s="3"/>
      <c r="F297" s="2"/>
      <c r="G297" s="3">
        <f>IF(A297="","",D297-IF(E297="",0,E297))</f>
      </c>
      <c r="H297" s="0">
        <f>IF(A297="","",IF(D297=0,"No lessons",IF(G297&lt;=0,"Paid",IF(IF(E297="",0,E297)&gt;0,"Part paid","Unpaid"))))</f>
      </c>
      <c r="I297" s="0">
        <f>IF(A297="","",COUNTIFS(Attendance!$B:$B,A297,Attendance!$C:$C,"Make-up owed")-COUNTIFS(Attendance!$B:$B,A297,Attendance!$C:$C,"Make-up owed",Attendance!$D:$D,"Yes"))</f>
      </c>
    </row>
    <row r="298">
      <c r="A298" s="0">
        <f>IF(Students!A296="","",Students!A296)</f>
      </c>
      <c r="B298" s="0">
        <f>IF(A298="","",COUNTIFS(Attendance!$B:$B,A298,Attendance!$C:$C,"Taught",Attendance!$A:$A,"&gt;="&amp;$B$1,Attendance!$A:$A,"&lt;"&amp;EDATE($B$1,1)))</f>
      </c>
      <c r="C298" s="3">
        <f>IF(A298="","",IFERROR(VLOOKUP(A298,Students!$A:$J,10,FALSE),0))</f>
      </c>
      <c r="D298" s="3">
        <f>IF(A298="","",B298*C298)</f>
      </c>
      <c r="E298" s="3"/>
      <c r="F298" s="2"/>
      <c r="G298" s="3">
        <f>IF(A298="","",D298-IF(E298="",0,E298))</f>
      </c>
      <c r="H298" s="0">
        <f>IF(A298="","",IF(D298=0,"No lessons",IF(G298&lt;=0,"Paid",IF(IF(E298="",0,E298)&gt;0,"Part paid","Unpaid"))))</f>
      </c>
      <c r="I298" s="0">
        <f>IF(A298="","",COUNTIFS(Attendance!$B:$B,A298,Attendance!$C:$C,"Make-up owed")-COUNTIFS(Attendance!$B:$B,A298,Attendance!$C:$C,"Make-up owed",Attendance!$D:$D,"Yes"))</f>
      </c>
    </row>
    <row r="299">
      <c r="A299" s="0">
        <f>IF(Students!A297="","",Students!A297)</f>
      </c>
      <c r="B299" s="0">
        <f>IF(A299="","",COUNTIFS(Attendance!$B:$B,A299,Attendance!$C:$C,"Taught",Attendance!$A:$A,"&gt;="&amp;$B$1,Attendance!$A:$A,"&lt;"&amp;EDATE($B$1,1)))</f>
      </c>
      <c r="C299" s="3">
        <f>IF(A299="","",IFERROR(VLOOKUP(A299,Students!$A:$J,10,FALSE),0))</f>
      </c>
      <c r="D299" s="3">
        <f>IF(A299="","",B299*C299)</f>
      </c>
      <c r="E299" s="3"/>
      <c r="F299" s="2"/>
      <c r="G299" s="3">
        <f>IF(A299="","",D299-IF(E299="",0,E299))</f>
      </c>
      <c r="H299" s="0">
        <f>IF(A299="","",IF(D299=0,"No lessons",IF(G299&lt;=0,"Paid",IF(IF(E299="",0,E299)&gt;0,"Part paid","Unpaid"))))</f>
      </c>
      <c r="I299" s="0">
        <f>IF(A299="","",COUNTIFS(Attendance!$B:$B,A299,Attendance!$C:$C,"Make-up owed")-COUNTIFS(Attendance!$B:$B,A299,Attendance!$C:$C,"Make-up owed",Attendance!$D:$D,"Yes"))</f>
      </c>
    </row>
    <row r="300">
      <c r="A300" s="0">
        <f>IF(Students!A298="","",Students!A298)</f>
      </c>
      <c r="B300" s="0">
        <f>IF(A300="","",COUNTIFS(Attendance!$B:$B,A300,Attendance!$C:$C,"Taught",Attendance!$A:$A,"&gt;="&amp;$B$1,Attendance!$A:$A,"&lt;"&amp;EDATE($B$1,1)))</f>
      </c>
      <c r="C300" s="3">
        <f>IF(A300="","",IFERROR(VLOOKUP(A300,Students!$A:$J,10,FALSE),0))</f>
      </c>
      <c r="D300" s="3">
        <f>IF(A300="","",B300*C300)</f>
      </c>
      <c r="E300" s="3"/>
      <c r="F300" s="2"/>
      <c r="G300" s="3">
        <f>IF(A300="","",D300-IF(E300="",0,E300))</f>
      </c>
      <c r="H300" s="0">
        <f>IF(A300="","",IF(D300=0,"No lessons",IF(G300&lt;=0,"Paid",IF(IF(E300="",0,E300)&gt;0,"Part paid","Unpaid"))))</f>
      </c>
      <c r="I300" s="0">
        <f>IF(A300="","",COUNTIFS(Attendance!$B:$B,A300,Attendance!$C:$C,"Make-up owed")-COUNTIFS(Attendance!$B:$B,A300,Attendance!$C:$C,"Make-up owed",Attendance!$D:$D,"Yes"))</f>
      </c>
    </row>
    <row r="301">
      <c r="A301" s="0">
        <f>IF(Students!A299="","",Students!A299)</f>
      </c>
      <c r="B301" s="0">
        <f>IF(A301="","",COUNTIFS(Attendance!$B:$B,A301,Attendance!$C:$C,"Taught",Attendance!$A:$A,"&gt;="&amp;$B$1,Attendance!$A:$A,"&lt;"&amp;EDATE($B$1,1)))</f>
      </c>
      <c r="C301" s="3">
        <f>IF(A301="","",IFERROR(VLOOKUP(A301,Students!$A:$J,10,FALSE),0))</f>
      </c>
      <c r="D301" s="3">
        <f>IF(A301="","",B301*C301)</f>
      </c>
      <c r="E301" s="3"/>
      <c r="F301" s="2"/>
      <c r="G301" s="3">
        <f>IF(A301="","",D301-IF(E301="",0,E301))</f>
      </c>
      <c r="H301" s="0">
        <f>IF(A301="","",IF(D301=0,"No lessons",IF(G301&lt;=0,"Paid",IF(IF(E301="",0,E301)&gt;0,"Part paid","Unpaid"))))</f>
      </c>
      <c r="I301" s="0">
        <f>IF(A301="","",COUNTIFS(Attendance!$B:$B,A301,Attendance!$C:$C,"Make-up owed")-COUNTIFS(Attendance!$B:$B,A301,Attendance!$C:$C,"Make-up owed",Attendance!$D:$D,"Yes"))</f>
      </c>
    </row>
    <row r="302">
      <c r="A302" s="0">
        <f>IF(Students!A300="","",Students!A300)</f>
      </c>
      <c r="B302" s="0">
        <f>IF(A302="","",COUNTIFS(Attendance!$B:$B,A302,Attendance!$C:$C,"Taught",Attendance!$A:$A,"&gt;="&amp;$B$1,Attendance!$A:$A,"&lt;"&amp;EDATE($B$1,1)))</f>
      </c>
      <c r="C302" s="3">
        <f>IF(A302="","",IFERROR(VLOOKUP(A302,Students!$A:$J,10,FALSE),0))</f>
      </c>
      <c r="D302" s="3">
        <f>IF(A302="","",B302*C302)</f>
      </c>
      <c r="E302" s="3"/>
      <c r="F302" s="2"/>
      <c r="G302" s="3">
        <f>IF(A302="","",D302-IF(E302="",0,E302))</f>
      </c>
      <c r="H302" s="0">
        <f>IF(A302="","",IF(D302=0,"No lessons",IF(G302&lt;=0,"Paid",IF(IF(E302="",0,E302)&gt;0,"Part paid","Unpaid"))))</f>
      </c>
      <c r="I302" s="0">
        <f>IF(A302="","",COUNTIFS(Attendance!$B:$B,A302,Attendance!$C:$C,"Make-up owed")-COUNTIFS(Attendance!$B:$B,A302,Attendance!$C:$C,"Make-up owed",Attendance!$D:$D,"Yes"))</f>
      </c>
    </row>
    <row r="303">
      <c r="A303" s="0">
        <f>IF(Students!A301="","",Students!A301)</f>
      </c>
      <c r="B303" s="0">
        <f>IF(A303="","",COUNTIFS(Attendance!$B:$B,A303,Attendance!$C:$C,"Taught",Attendance!$A:$A,"&gt;="&amp;$B$1,Attendance!$A:$A,"&lt;"&amp;EDATE($B$1,1)))</f>
      </c>
      <c r="C303" s="3">
        <f>IF(A303="","",IFERROR(VLOOKUP(A303,Students!$A:$J,10,FALSE),0))</f>
      </c>
      <c r="D303" s="3">
        <f>IF(A303="","",B303*C303)</f>
      </c>
      <c r="E303" s="3"/>
      <c r="F303" s="2"/>
      <c r="G303" s="3">
        <f>IF(A303="","",D303-IF(E303="",0,E303))</f>
      </c>
      <c r="H303" s="0">
        <f>IF(A303="","",IF(D303=0,"No lessons",IF(G303&lt;=0,"Paid",IF(IF(E303="",0,E303)&gt;0,"Part paid","Unpaid"))))</f>
      </c>
      <c r="I303" s="0">
        <f>IF(A303="","",COUNTIFS(Attendance!$B:$B,A303,Attendance!$C:$C,"Make-up owed")-COUNTIFS(Attendance!$B:$B,A303,Attendance!$C:$C,"Make-up owed",Attendance!$D:$D,"Yes"))</f>
      </c>
    </row>
  </sheetData>
</worksheet>
</file>